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xl/embeddings/oleObject16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225" activeTab="12"/>
  </bookViews>
  <sheets>
    <sheet name="Janvier" sheetId="12" r:id="rId1"/>
    <sheet name="Février" sheetId="13" r:id="rId2"/>
    <sheet name="Mars" sheetId="14" r:id="rId3"/>
    <sheet name="Avril" sheetId="15" r:id="rId4"/>
    <sheet name="Mai" sheetId="16" r:id="rId5"/>
    <sheet name="Juin" sheetId="17" r:id="rId6"/>
    <sheet name="Juillet" sheetId="9" r:id="rId7"/>
    <sheet name="Août" sheetId="8" r:id="rId8"/>
    <sheet name="Septembre" sheetId="10" r:id="rId9"/>
    <sheet name="Octobre" sheetId="11" r:id="rId10"/>
    <sheet name="Novembre" sheetId="18" r:id="rId11"/>
    <sheet name="Décembre" sheetId="19" r:id="rId12"/>
    <sheet name="Récapitulatif Annuel" sheetId="2" r:id="rId1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8" i="14"/>
  <c r="J21" i="15"/>
  <c r="J22"/>
  <c r="J23"/>
  <c r="J24"/>
  <c r="J25"/>
  <c r="J26"/>
  <c r="J27"/>
  <c r="H21"/>
  <c r="H22"/>
  <c r="H23"/>
  <c r="H24"/>
  <c r="H25"/>
  <c r="H26"/>
  <c r="H27"/>
  <c r="J21" i="14"/>
  <c r="J22"/>
  <c r="J23"/>
  <c r="J24"/>
  <c r="J25"/>
  <c r="J26"/>
  <c r="J27"/>
  <c r="H21"/>
  <c r="H22"/>
  <c r="H23"/>
  <c r="H24"/>
  <c r="H25"/>
  <c r="H26"/>
  <c r="H27"/>
  <c r="J24" i="16"/>
  <c r="J25"/>
  <c r="J26"/>
  <c r="J27"/>
  <c r="J28"/>
  <c r="H24"/>
  <c r="H25"/>
  <c r="H26"/>
  <c r="H27"/>
  <c r="H28"/>
  <c r="C21" i="15"/>
  <c r="C22"/>
  <c r="C23"/>
  <c r="C24"/>
  <c r="C25"/>
  <c r="C26"/>
  <c r="C27"/>
  <c r="J21" i="13"/>
  <c r="J22"/>
  <c r="J23"/>
  <c r="J24"/>
  <c r="J25"/>
  <c r="J26"/>
  <c r="J27"/>
  <c r="H21"/>
  <c r="H22"/>
  <c r="H23"/>
  <c r="H24"/>
  <c r="H25"/>
  <c r="H26"/>
  <c r="H27"/>
  <c r="G31" i="2"/>
  <c r="C31"/>
  <c r="G30"/>
  <c r="D30"/>
  <c r="G29"/>
  <c r="D29"/>
  <c r="G28"/>
  <c r="G27"/>
  <c r="D27"/>
  <c r="G26"/>
  <c r="D26"/>
  <c r="G25"/>
  <c r="C25"/>
  <c r="G24"/>
  <c r="D24"/>
  <c r="G23"/>
  <c r="D23"/>
  <c r="G22"/>
  <c r="C21" i="14"/>
  <c r="C22"/>
  <c r="C23"/>
  <c r="C24"/>
  <c r="C25"/>
  <c r="C26"/>
  <c r="C27"/>
  <c r="C21" i="13"/>
  <c r="C22"/>
  <c r="C23"/>
  <c r="C24"/>
  <c r="C25"/>
  <c r="C26"/>
  <c r="C27"/>
  <c r="H20" i="2"/>
  <c r="G20"/>
  <c r="F20"/>
  <c r="E20"/>
  <c r="D20"/>
  <c r="C20"/>
  <c r="D28" i="12"/>
  <c r="E28"/>
  <c r="F28"/>
  <c r="C28"/>
  <c r="B20" i="2" s="1"/>
  <c r="J27" i="19"/>
  <c r="J21"/>
  <c r="J22"/>
  <c r="J23"/>
  <c r="J24"/>
  <c r="J25"/>
  <c r="J26"/>
  <c r="H21"/>
  <c r="H22"/>
  <c r="H23"/>
  <c r="H24"/>
  <c r="H25"/>
  <c r="H26"/>
  <c r="H27"/>
  <c r="D28"/>
  <c r="E28"/>
  <c r="D31" i="2" s="1"/>
  <c r="F28" i="19"/>
  <c r="E31" i="2" s="1"/>
  <c r="C21" i="19"/>
  <c r="C22"/>
  <c r="C23"/>
  <c r="C24"/>
  <c r="C25"/>
  <c r="C26"/>
  <c r="C27"/>
  <c r="I28" i="18"/>
  <c r="J21"/>
  <c r="J22"/>
  <c r="J23"/>
  <c r="J24"/>
  <c r="J25"/>
  <c r="J26"/>
  <c r="J27"/>
  <c r="H21"/>
  <c r="H22"/>
  <c r="H23"/>
  <c r="H24"/>
  <c r="H25"/>
  <c r="H26"/>
  <c r="H27"/>
  <c r="D28"/>
  <c r="C30" i="2" s="1"/>
  <c r="E28" i="18"/>
  <c r="F28"/>
  <c r="E30" i="2" s="1"/>
  <c r="C21" i="18"/>
  <c r="C22"/>
  <c r="C23"/>
  <c r="C24"/>
  <c r="C25"/>
  <c r="C26"/>
  <c r="C27"/>
  <c r="I29" i="11"/>
  <c r="J22"/>
  <c r="J23"/>
  <c r="J24"/>
  <c r="J25"/>
  <c r="J26"/>
  <c r="J27"/>
  <c r="J28"/>
  <c r="H22"/>
  <c r="H23"/>
  <c r="H24"/>
  <c r="H25"/>
  <c r="H26"/>
  <c r="H27"/>
  <c r="H28"/>
  <c r="D29"/>
  <c r="C29" i="2" s="1"/>
  <c r="E29" i="11"/>
  <c r="F29"/>
  <c r="E29" i="2" s="1"/>
  <c r="C22" i="11"/>
  <c r="C23"/>
  <c r="C24"/>
  <c r="C25"/>
  <c r="C26"/>
  <c r="C27"/>
  <c r="C28"/>
  <c r="I29" i="10"/>
  <c r="J22"/>
  <c r="J23"/>
  <c r="J24"/>
  <c r="J25"/>
  <c r="J26"/>
  <c r="J27"/>
  <c r="J28"/>
  <c r="H22"/>
  <c r="H23"/>
  <c r="H24"/>
  <c r="H25"/>
  <c r="H26"/>
  <c r="H27"/>
  <c r="H28"/>
  <c r="D29"/>
  <c r="C28" i="2" s="1"/>
  <c r="E29" i="10"/>
  <c r="D28" i="2" s="1"/>
  <c r="F29" i="10"/>
  <c r="E28" i="2" s="1"/>
  <c r="C22" i="10"/>
  <c r="C23"/>
  <c r="C24"/>
  <c r="C25"/>
  <c r="C26"/>
  <c r="C27"/>
  <c r="C28"/>
  <c r="I29" i="8"/>
  <c r="J22"/>
  <c r="J23"/>
  <c r="J24"/>
  <c r="J25"/>
  <c r="J26"/>
  <c r="J27"/>
  <c r="J28"/>
  <c r="H22"/>
  <c r="H23"/>
  <c r="H24"/>
  <c r="H25"/>
  <c r="H26"/>
  <c r="H27"/>
  <c r="H28"/>
  <c r="D29"/>
  <c r="C27" i="2" s="1"/>
  <c r="E29" i="8"/>
  <c r="F29"/>
  <c r="E27" i="2" s="1"/>
  <c r="C22" i="8"/>
  <c r="C23"/>
  <c r="C24"/>
  <c r="C25"/>
  <c r="C26"/>
  <c r="C27"/>
  <c r="C28"/>
  <c r="J21" i="9"/>
  <c r="J22"/>
  <c r="J23"/>
  <c r="J24"/>
  <c r="J25"/>
  <c r="J26"/>
  <c r="J27"/>
  <c r="H21"/>
  <c r="H22"/>
  <c r="H23"/>
  <c r="H24"/>
  <c r="H25"/>
  <c r="H26"/>
  <c r="H27"/>
  <c r="D28"/>
  <c r="C26" i="2" s="1"/>
  <c r="E28" i="9"/>
  <c r="F28"/>
  <c r="E26" i="2" s="1"/>
  <c r="C21" i="9"/>
  <c r="C22"/>
  <c r="C23"/>
  <c r="C24"/>
  <c r="C25"/>
  <c r="C26"/>
  <c r="C27"/>
  <c r="I28" i="17"/>
  <c r="J21"/>
  <c r="J22"/>
  <c r="J23"/>
  <c r="J24"/>
  <c r="J25"/>
  <c r="J26"/>
  <c r="J27"/>
  <c r="H21"/>
  <c r="H22"/>
  <c r="H23"/>
  <c r="H24"/>
  <c r="H25"/>
  <c r="H26"/>
  <c r="H27"/>
  <c r="D28"/>
  <c r="E28"/>
  <c r="D25" i="2" s="1"/>
  <c r="F28" i="17"/>
  <c r="E25" i="2" s="1"/>
  <c r="C21" i="17"/>
  <c r="C22"/>
  <c r="C23"/>
  <c r="C24"/>
  <c r="C25"/>
  <c r="C26"/>
  <c r="C27"/>
  <c r="I29" i="16"/>
  <c r="D29"/>
  <c r="C24" i="2" s="1"/>
  <c r="E29" i="16"/>
  <c r="F29"/>
  <c r="E24" i="2" s="1"/>
  <c r="C24" i="16"/>
  <c r="C25"/>
  <c r="C26"/>
  <c r="C27"/>
  <c r="C28"/>
  <c r="D28" i="15"/>
  <c r="C23" i="2" s="1"/>
  <c r="E28" i="15"/>
  <c r="F28"/>
  <c r="E23" i="2" s="1"/>
  <c r="H20" i="15"/>
  <c r="F23" i="2" s="1"/>
  <c r="I28" i="15"/>
  <c r="F28" i="14"/>
  <c r="E22" i="2" s="1"/>
  <c r="E28" i="14"/>
  <c r="D22" i="2" s="1"/>
  <c r="D28" i="14"/>
  <c r="C22" i="2" s="1"/>
  <c r="C20" i="14"/>
  <c r="E28" i="13"/>
  <c r="D21" i="2" s="1"/>
  <c r="F28" i="13"/>
  <c r="E21" i="2" s="1"/>
  <c r="D28" i="13"/>
  <c r="C21" i="2" s="1"/>
  <c r="I28" i="12"/>
  <c r="J23"/>
  <c r="J24"/>
  <c r="J25"/>
  <c r="J26"/>
  <c r="J27"/>
  <c r="H23"/>
  <c r="H24"/>
  <c r="H25"/>
  <c r="H26"/>
  <c r="H27"/>
  <c r="C22"/>
  <c r="H22" s="1"/>
  <c r="J22" s="1"/>
  <c r="C23"/>
  <c r="C24"/>
  <c r="C25"/>
  <c r="C26"/>
  <c r="C27"/>
  <c r="I28" i="19"/>
  <c r="H20"/>
  <c r="J20" s="1"/>
  <c r="C20"/>
  <c r="H19"/>
  <c r="J19" s="1"/>
  <c r="J28" s="1"/>
  <c r="H31" i="2" s="1"/>
  <c r="C19" i="19"/>
  <c r="C28" s="1"/>
  <c r="B31" i="2" s="1"/>
  <c r="I18" i="19"/>
  <c r="H18"/>
  <c r="J18" s="1"/>
  <c r="C18"/>
  <c r="C20" i="18"/>
  <c r="H20" s="1"/>
  <c r="J20" s="1"/>
  <c r="H19"/>
  <c r="J19" s="1"/>
  <c r="J28" s="1"/>
  <c r="H30" i="2" s="1"/>
  <c r="C19" i="18"/>
  <c r="I18"/>
  <c r="H18"/>
  <c r="J18" s="1"/>
  <c r="C18"/>
  <c r="H21" i="11"/>
  <c r="J21" s="1"/>
  <c r="C21"/>
  <c r="C20"/>
  <c r="C29" s="1"/>
  <c r="B29" i="2" s="1"/>
  <c r="I19" i="11"/>
  <c r="H19"/>
  <c r="J19" s="1"/>
  <c r="C19"/>
  <c r="H21" i="10"/>
  <c r="J21" s="1"/>
  <c r="C21"/>
  <c r="C20"/>
  <c r="C29" s="1"/>
  <c r="B28" i="2" s="1"/>
  <c r="I19" i="10"/>
  <c r="H19"/>
  <c r="J19" s="1"/>
  <c r="C19"/>
  <c r="C21" i="8"/>
  <c r="C29" s="1"/>
  <c r="B27" i="2" s="1"/>
  <c r="H20" i="8"/>
  <c r="H29" s="1"/>
  <c r="F27" i="2" s="1"/>
  <c r="C20" i="8"/>
  <c r="H19"/>
  <c r="J19" s="1"/>
  <c r="C19"/>
  <c r="H20" i="17"/>
  <c r="J20" s="1"/>
  <c r="C20"/>
  <c r="C19"/>
  <c r="C28" s="1"/>
  <c r="B25" i="2" s="1"/>
  <c r="I18" i="17"/>
  <c r="H18"/>
  <c r="J18" s="1"/>
  <c r="C18"/>
  <c r="C23" i="16"/>
  <c r="H22"/>
  <c r="J22" s="1"/>
  <c r="J29" s="1"/>
  <c r="H24" i="2" s="1"/>
  <c r="C22" i="16"/>
  <c r="C29" s="1"/>
  <c r="B24" i="2" s="1"/>
  <c r="I21" i="16"/>
  <c r="C21"/>
  <c r="H21" s="1"/>
  <c r="C20" i="15"/>
  <c r="C19"/>
  <c r="I18"/>
  <c r="H18"/>
  <c r="C18"/>
  <c r="H20" i="14"/>
  <c r="J20" s="1"/>
  <c r="C19"/>
  <c r="C28" s="1"/>
  <c r="B22" i="2" s="1"/>
  <c r="I18" i="14"/>
  <c r="H18"/>
  <c r="C18"/>
  <c r="I28" i="13"/>
  <c r="G21" i="2" s="1"/>
  <c r="C20" i="13"/>
  <c r="H20" s="1"/>
  <c r="C19"/>
  <c r="H19" s="1"/>
  <c r="J19" s="1"/>
  <c r="I18"/>
  <c r="H18"/>
  <c r="C18"/>
  <c r="C21" i="12"/>
  <c r="H21" s="1"/>
  <c r="J21" s="1"/>
  <c r="C20"/>
  <c r="H20" s="1"/>
  <c r="I19"/>
  <c r="C19"/>
  <c r="H19" s="1"/>
  <c r="J19" s="1"/>
  <c r="H28" i="19" l="1"/>
  <c r="F31" i="2" s="1"/>
  <c r="C28" i="18"/>
  <c r="B30" i="2" s="1"/>
  <c r="H28" i="18"/>
  <c r="F30" i="2" s="1"/>
  <c r="H20" i="11"/>
  <c r="H20" i="10"/>
  <c r="J20" i="8"/>
  <c r="J29" s="1"/>
  <c r="H27" i="2" s="1"/>
  <c r="H21" i="8"/>
  <c r="J21" s="1"/>
  <c r="H19" i="17"/>
  <c r="H29" i="16"/>
  <c r="F24" i="2" s="1"/>
  <c r="J20" i="15"/>
  <c r="C28"/>
  <c r="B23" i="2" s="1"/>
  <c r="H23" i="16"/>
  <c r="J21"/>
  <c r="J18" i="15"/>
  <c r="H19"/>
  <c r="H28" s="1"/>
  <c r="J18" i="14"/>
  <c r="H19"/>
  <c r="H28" s="1"/>
  <c r="F22" i="2" s="1"/>
  <c r="J20" i="13"/>
  <c r="J28" s="1"/>
  <c r="H21" i="2" s="1"/>
  <c r="H28" i="13"/>
  <c r="F21" i="2" s="1"/>
  <c r="C28" i="13"/>
  <c r="B21" i="2" s="1"/>
  <c r="J18" i="13"/>
  <c r="H28" i="12"/>
  <c r="J20"/>
  <c r="J28" s="1"/>
  <c r="I28" i="9"/>
  <c r="I18"/>
  <c r="C20"/>
  <c r="H20" s="1"/>
  <c r="C19"/>
  <c r="C18"/>
  <c r="H18" s="1"/>
  <c r="H29" i="11" l="1"/>
  <c r="F29" i="2" s="1"/>
  <c r="J20" i="11"/>
  <c r="J29" s="1"/>
  <c r="H29" i="2" s="1"/>
  <c r="J20" i="10"/>
  <c r="J29" s="1"/>
  <c r="H28" i="2" s="1"/>
  <c r="H29" i="10"/>
  <c r="F28" i="2" s="1"/>
  <c r="H19" i="9"/>
  <c r="H28" s="1"/>
  <c r="F26" i="2" s="1"/>
  <c r="C28" i="9"/>
  <c r="B26" i="2" s="1"/>
  <c r="H28" i="17"/>
  <c r="F25" i="2" s="1"/>
  <c r="J19" i="17"/>
  <c r="J28" s="1"/>
  <c r="H25" i="2" s="1"/>
  <c r="J23" i="16"/>
  <c r="J19" i="15"/>
  <c r="J28" s="1"/>
  <c r="H23" i="2" s="1"/>
  <c r="J19" i="14"/>
  <c r="J28" s="1"/>
  <c r="H22" i="2" s="1"/>
  <c r="J20" i="9" l="1"/>
  <c r="B33" i="2"/>
  <c r="D33"/>
  <c r="C33"/>
  <c r="G33" l="1"/>
  <c r="J19" i="9"/>
  <c r="J28" s="1"/>
  <c r="H26" i="2" s="1"/>
  <c r="F33"/>
  <c r="H33" l="1"/>
  <c r="J18" i="9" l="1"/>
</calcChain>
</file>

<file path=xl/sharedStrings.xml><?xml version="1.0" encoding="utf-8"?>
<sst xmlns="http://schemas.openxmlformats.org/spreadsheetml/2006/main" count="476" uniqueCount="75">
  <si>
    <t>Registre mensuel du logeur - Déclaration de taxe de séjour</t>
  </si>
  <si>
    <r>
      <rPr>
        <b/>
        <sz val="12"/>
        <color theme="1"/>
        <rFont val="Calibri"/>
        <family val="2"/>
        <scheme val="minor"/>
      </rPr>
      <t>Période :</t>
    </r>
    <r>
      <rPr>
        <sz val="11"/>
        <color theme="1"/>
        <rFont val="Calibri"/>
        <family val="2"/>
        <scheme val="minor"/>
      </rPr>
      <t xml:space="preserve"> </t>
    </r>
  </si>
  <si>
    <t>meublé de tourisme</t>
  </si>
  <si>
    <t>Informations relatives à l'hébergement</t>
  </si>
  <si>
    <t>Informations relatives au propriétaire</t>
  </si>
  <si>
    <t>Nom de l'hébergement :</t>
  </si>
  <si>
    <t>Nom/Prénom :</t>
  </si>
  <si>
    <t>Adresse de l'hébergement :</t>
  </si>
  <si>
    <t>Adresse :</t>
  </si>
  <si>
    <t>Téléphone :</t>
  </si>
  <si>
    <t>Type d'hébergement :</t>
  </si>
  <si>
    <t>Mail :</t>
  </si>
  <si>
    <t>Classement :</t>
  </si>
  <si>
    <t>Date de départ</t>
  </si>
  <si>
    <t>Nombre de nuit</t>
  </si>
  <si>
    <t>Nombre de personnes taxées</t>
  </si>
  <si>
    <t>Total</t>
  </si>
  <si>
    <t>Etat récapitulatif annuel</t>
  </si>
  <si>
    <t>de taxe de séjour au réel</t>
  </si>
  <si>
    <t xml:space="preserve">L'état récapitulatif reprend mois par mois le nombre de nuitées que vous avez déclaré ainsi que le </t>
  </si>
  <si>
    <t>montant de la taxe de séjour que vous avez collecté.</t>
  </si>
  <si>
    <t>Je soussigné</t>
  </si>
  <si>
    <t>Adresse</t>
  </si>
  <si>
    <t>Code postal et Ville :</t>
  </si>
  <si>
    <t>Adresse (si différente) :</t>
  </si>
  <si>
    <t>Avril</t>
  </si>
  <si>
    <t>Mai</t>
  </si>
  <si>
    <t>Juin</t>
  </si>
  <si>
    <t>Juillet</t>
  </si>
  <si>
    <t>Août</t>
  </si>
  <si>
    <t>Septembre</t>
  </si>
  <si>
    <t>Octobre</t>
  </si>
  <si>
    <t>TOTAUX</t>
  </si>
  <si>
    <t>Tampon et Signature :</t>
  </si>
  <si>
    <t>En fin de période de perception</t>
  </si>
  <si>
    <t>A réception de l'avis de paiement</t>
  </si>
  <si>
    <t xml:space="preserve">le 20 novembre au plus tard, </t>
  </si>
  <si>
    <t>vous procéderez au reversement au Trésor public</t>
  </si>
  <si>
    <t xml:space="preserve">adressez une copie de votre registre </t>
  </si>
  <si>
    <t>de la taxe de de séjour percue durant l'année</t>
  </si>
  <si>
    <t xml:space="preserve">mensuel ainsi que l'état </t>
  </si>
  <si>
    <t>en joignant le talon détachable :</t>
  </si>
  <si>
    <t>récapitulatif annuel signé à :</t>
  </si>
  <si>
    <t>- par chèque libellé à l'ordre du Trésor public</t>
  </si>
  <si>
    <t>Communauté de Commune de Saulieu</t>
  </si>
  <si>
    <t>- en espèces au guichet du trésor public</t>
  </si>
  <si>
    <t>TAXE DE SEJOUR 2018</t>
  </si>
  <si>
    <t>Déclare avoir encaissé pour la période de 2018</t>
  </si>
  <si>
    <t>Date d'arrivée</t>
  </si>
  <si>
    <t xml:space="preserve"> Taxe restant à percevoir</t>
  </si>
  <si>
    <t xml:space="preserve">Total Taxe </t>
  </si>
  <si>
    <t>Total Taxe</t>
  </si>
  <si>
    <t>OUI</t>
  </si>
  <si>
    <t>NON</t>
  </si>
  <si>
    <t>Réservation effectuée via Plateforme ? OUI/NON</t>
  </si>
  <si>
    <t>Taxe Collectée par Plateforme</t>
  </si>
  <si>
    <t>sans classement</t>
  </si>
  <si>
    <t>Nombre d'occupants total</t>
  </si>
  <si>
    <t>Taxe Département</t>
  </si>
  <si>
    <t xml:space="preserve">Taxe de Séjour applicable  </t>
  </si>
  <si>
    <t>Nombre de nuits</t>
  </si>
  <si>
    <t>Plafond / nuitée / personne</t>
  </si>
  <si>
    <t xml:space="preserve">Coût total Hébergement </t>
  </si>
  <si>
    <t>Taxe de séjour Totale</t>
  </si>
  <si>
    <t>Merci de supprimer les lignes vides avant envoi,</t>
  </si>
  <si>
    <t>Cout Total Hébergement</t>
  </si>
  <si>
    <t>Total Taxe perçue par plateforme</t>
  </si>
  <si>
    <t>Taxe restant à percevoir</t>
  </si>
  <si>
    <t>Janvier</t>
  </si>
  <si>
    <t>Février</t>
  </si>
  <si>
    <t>Mars</t>
  </si>
  <si>
    <t>Novembre</t>
  </si>
  <si>
    <t>Décembre</t>
  </si>
  <si>
    <t xml:space="preserve">Aout </t>
  </si>
  <si>
    <t xml:space="preserve">Juillet 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</si>
</sst>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rgb="FFC00000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183">
    <xf numFmtId="0" fontId="0" fillId="0" borderId="0" xfId="0"/>
    <xf numFmtId="0" fontId="0" fillId="0" borderId="1" xfId="0" applyBorder="1"/>
    <xf numFmtId="0" fontId="5" fillId="0" borderId="0" xfId="2" applyProtection="1">
      <protection locked="0"/>
    </xf>
    <xf numFmtId="0" fontId="6" fillId="0" borderId="0" xfId="2" applyFont="1" applyProtection="1">
      <protection locked="0"/>
    </xf>
    <xf numFmtId="0" fontId="7" fillId="0" borderId="0" xfId="2" applyFont="1" applyBorder="1" applyProtection="1"/>
    <xf numFmtId="0" fontId="7" fillId="0" borderId="0" xfId="2" applyFont="1" applyProtection="1"/>
    <xf numFmtId="0" fontId="0" fillId="0" borderId="0" xfId="0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2" applyFill="1" applyBorder="1" applyAlignment="1" applyProtection="1">
      <alignment horizontal="center"/>
      <protection locked="0"/>
    </xf>
    <xf numFmtId="0" fontId="5" fillId="3" borderId="10" xfId="2" applyFont="1" applyFill="1" applyBorder="1" applyAlignment="1" applyProtection="1">
      <alignment horizontal="center" vertical="center" wrapText="1"/>
    </xf>
    <xf numFmtId="14" fontId="5" fillId="3" borderId="10" xfId="2" applyNumberFormat="1" applyFont="1" applyFill="1" applyBorder="1" applyAlignment="1" applyProtection="1">
      <alignment horizontal="center" vertical="center" wrapText="1"/>
    </xf>
    <xf numFmtId="1" fontId="5" fillId="3" borderId="10" xfId="2" applyNumberFormat="1" applyFont="1" applyFill="1" applyBorder="1" applyAlignment="1" applyProtection="1">
      <alignment horizontal="center" vertical="center" wrapText="1"/>
    </xf>
    <xf numFmtId="14" fontId="5" fillId="0" borderId="12" xfId="2" applyNumberFormat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49" fontId="13" fillId="0" borderId="0" xfId="0" applyNumberFormat="1" applyFont="1"/>
    <xf numFmtId="0" fontId="13" fillId="0" borderId="0" xfId="0" applyFont="1"/>
    <xf numFmtId="0" fontId="13" fillId="2" borderId="13" xfId="0" applyFont="1" applyFill="1" applyBorder="1"/>
    <xf numFmtId="0" fontId="13" fillId="0" borderId="14" xfId="0" applyFont="1" applyBorder="1"/>
    <xf numFmtId="0" fontId="13" fillId="2" borderId="14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0" fontId="15" fillId="0" borderId="0" xfId="2" applyFont="1" applyBorder="1" applyProtection="1"/>
    <xf numFmtId="0" fontId="0" fillId="0" borderId="5" xfId="0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5" fillId="0" borderId="0" xfId="2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Fill="1"/>
    <xf numFmtId="0" fontId="5" fillId="0" borderId="0" xfId="2" applyFill="1" applyProtection="1">
      <protection locked="0"/>
    </xf>
    <xf numFmtId="0" fontId="5" fillId="0" borderId="0" xfId="2" applyBorder="1" applyProtection="1">
      <protection locked="0"/>
    </xf>
    <xf numFmtId="0" fontId="5" fillId="3" borderId="19" xfId="2" applyFont="1" applyFill="1" applyBorder="1" applyAlignment="1" applyProtection="1">
      <alignment horizontal="center" vertical="center" wrapText="1"/>
    </xf>
    <xf numFmtId="0" fontId="5" fillId="2" borderId="23" xfId="2" applyFont="1" applyFill="1" applyBorder="1" applyProtection="1">
      <protection locked="0"/>
    </xf>
    <xf numFmtId="0" fontId="5" fillId="2" borderId="24" xfId="2" applyFill="1" applyBorder="1" applyAlignment="1" applyProtection="1">
      <alignment wrapText="1"/>
      <protection locked="0"/>
    </xf>
    <xf numFmtId="0" fontId="3" fillId="0" borderId="0" xfId="0" applyFont="1" applyAlignment="1"/>
    <xf numFmtId="0" fontId="5" fillId="0" borderId="0" xfId="2" applyBorder="1" applyAlignment="1" applyProtection="1">
      <alignment horizontal="center" vertical="center" wrapText="1"/>
      <protection locked="0"/>
    </xf>
    <xf numFmtId="1" fontId="5" fillId="0" borderId="10" xfId="2" applyNumberFormat="1" applyFont="1" applyFill="1" applyBorder="1" applyAlignment="1" applyProtection="1">
      <alignment horizontal="center" vertical="center" wrapText="1"/>
    </xf>
    <xf numFmtId="1" fontId="5" fillId="0" borderId="27" xfId="2" applyNumberFormat="1" applyFont="1" applyFill="1" applyBorder="1" applyAlignment="1" applyProtection="1">
      <alignment horizontal="center" vertical="center" wrapText="1"/>
    </xf>
    <xf numFmtId="1" fontId="5" fillId="0" borderId="15" xfId="2" applyNumberFormat="1" applyFont="1" applyFill="1" applyBorder="1" applyAlignment="1" applyProtection="1">
      <alignment horizontal="center" vertical="center" wrapText="1"/>
    </xf>
    <xf numFmtId="0" fontId="5" fillId="3" borderId="30" xfId="2" applyFont="1" applyFill="1" applyBorder="1" applyAlignment="1" applyProtection="1">
      <alignment horizontal="center" vertical="center" wrapText="1"/>
    </xf>
    <xf numFmtId="0" fontId="8" fillId="6" borderId="31" xfId="2" applyFont="1" applyFill="1" applyBorder="1" applyAlignment="1" applyProtection="1">
      <alignment horizontal="center" vertical="center" wrapText="1"/>
    </xf>
    <xf numFmtId="0" fontId="5" fillId="3" borderId="32" xfId="2" applyFont="1" applyFill="1" applyBorder="1" applyAlignment="1" applyProtection="1">
      <alignment horizontal="center" vertical="center" wrapText="1"/>
    </xf>
    <xf numFmtId="44" fontId="5" fillId="3" borderId="21" xfId="1" applyNumberFormat="1" applyFont="1" applyFill="1" applyBorder="1" applyAlignment="1" applyProtection="1">
      <alignment horizontal="center" vertical="center" wrapText="1"/>
    </xf>
    <xf numFmtId="44" fontId="5" fillId="3" borderId="11" xfId="2" applyNumberFormat="1" applyFont="1" applyFill="1" applyBorder="1" applyAlignment="1" applyProtection="1">
      <alignment horizontal="center" vertical="center" wrapText="1"/>
    </xf>
    <xf numFmtId="44" fontId="5" fillId="2" borderId="28" xfId="2" applyNumberFormat="1" applyFill="1" applyBorder="1" applyAlignment="1" applyProtection="1">
      <alignment wrapText="1"/>
    </xf>
    <xf numFmtId="44" fontId="5" fillId="6" borderId="11" xfId="2" applyNumberFormat="1" applyFont="1" applyFill="1" applyBorder="1" applyAlignment="1" applyProtection="1">
      <alignment horizontal="center" vertical="center" wrapText="1"/>
    </xf>
    <xf numFmtId="44" fontId="0" fillId="0" borderId="15" xfId="0" applyNumberFormat="1" applyBorder="1"/>
    <xf numFmtId="44" fontId="0" fillId="0" borderId="48" xfId="0" applyNumberFormat="1" applyBorder="1"/>
    <xf numFmtId="44" fontId="0" fillId="0" borderId="50" xfId="0" applyNumberFormat="1" applyBorder="1"/>
    <xf numFmtId="44" fontId="0" fillId="0" borderId="51" xfId="0" applyNumberFormat="1" applyBorder="1"/>
    <xf numFmtId="0" fontId="3" fillId="0" borderId="0" xfId="0" applyFont="1" applyFill="1" applyAlignment="1">
      <alignment horizontal="center"/>
    </xf>
    <xf numFmtId="0" fontId="5" fillId="0" borderId="0" xfId="2" applyFont="1" applyFill="1" applyBorder="1" applyAlignment="1" applyProtection="1">
      <alignment vertical="center" wrapText="1"/>
    </xf>
    <xf numFmtId="0" fontId="5" fillId="0" borderId="12" xfId="2" applyFill="1" applyBorder="1" applyAlignment="1" applyProtection="1">
      <alignment horizontal="center" vertical="center" wrapText="1"/>
      <protection locked="0"/>
    </xf>
    <xf numFmtId="0" fontId="5" fillId="3" borderId="11" xfId="2" applyFont="1" applyFill="1" applyBorder="1" applyAlignment="1" applyProtection="1">
      <alignment horizontal="center" vertical="center" wrapText="1"/>
    </xf>
    <xf numFmtId="0" fontId="5" fillId="0" borderId="11" xfId="2" applyFont="1" applyFill="1" applyBorder="1" applyAlignment="1" applyProtection="1">
      <alignment horizontal="center" vertical="center" wrapText="1"/>
    </xf>
    <xf numFmtId="0" fontId="17" fillId="0" borderId="0" xfId="0" applyFont="1"/>
    <xf numFmtId="44" fontId="5" fillId="0" borderId="11" xfId="2" applyNumberFormat="1" applyFont="1" applyFill="1" applyBorder="1" applyAlignment="1" applyProtection="1">
      <alignment horizontal="center" vertical="center" wrapText="1"/>
    </xf>
    <xf numFmtId="44" fontId="5" fillId="0" borderId="21" xfId="1" applyNumberFormat="1" applyFont="1" applyFill="1" applyBorder="1" applyAlignment="1" applyProtection="1">
      <alignment horizontal="center" vertical="center" wrapText="1"/>
    </xf>
    <xf numFmtId="14" fontId="5" fillId="0" borderId="26" xfId="2" applyNumberFormat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5" fillId="3" borderId="18" xfId="2" applyFont="1" applyFill="1" applyBorder="1" applyAlignment="1" applyProtection="1">
      <alignment horizontal="center" vertical="center" wrapText="1"/>
    </xf>
    <xf numFmtId="14" fontId="5" fillId="3" borderId="20" xfId="2" applyNumberFormat="1" applyFont="1" applyFill="1" applyBorder="1" applyProtection="1"/>
    <xf numFmtId="0" fontId="5" fillId="0" borderId="12" xfId="2" applyNumberForma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4" fontId="5" fillId="0" borderId="22" xfId="2" applyNumberFormat="1" applyBorder="1" applyAlignment="1" applyProtection="1">
      <alignment horizontal="center" vertical="center"/>
      <protection locked="0"/>
    </xf>
    <xf numFmtId="44" fontId="0" fillId="0" borderId="0" xfId="0" applyNumberFormat="1"/>
    <xf numFmtId="14" fontId="5" fillId="0" borderId="25" xfId="2" applyNumberFormat="1" applyBorder="1" applyAlignment="1" applyProtection="1">
      <alignment horizontal="center" vertical="center"/>
      <protection locked="0"/>
    </xf>
    <xf numFmtId="0" fontId="5" fillId="0" borderId="26" xfId="2" applyFill="1" applyBorder="1" applyAlignment="1" applyProtection="1">
      <alignment horizontal="center" vertical="center" wrapText="1"/>
      <protection locked="0"/>
    </xf>
    <xf numFmtId="0" fontId="5" fillId="0" borderId="58" xfId="2" applyFont="1" applyFill="1" applyBorder="1" applyAlignment="1" applyProtection="1">
      <alignment horizontal="center" vertical="center" wrapText="1"/>
    </xf>
    <xf numFmtId="44" fontId="5" fillId="0" borderId="58" xfId="2" applyNumberFormat="1" applyFont="1" applyFill="1" applyBorder="1" applyAlignment="1" applyProtection="1">
      <alignment horizontal="center" vertical="center" wrapText="1"/>
    </xf>
    <xf numFmtId="44" fontId="5" fillId="6" borderId="58" xfId="2" applyNumberFormat="1" applyFont="1" applyFill="1" applyBorder="1" applyAlignment="1" applyProtection="1">
      <alignment horizontal="center" vertical="center" wrapText="1"/>
    </xf>
    <xf numFmtId="1" fontId="5" fillId="2" borderId="28" xfId="2" applyNumberFormat="1" applyFill="1" applyBorder="1" applyAlignment="1" applyProtection="1">
      <alignment wrapText="1"/>
    </xf>
    <xf numFmtId="0" fontId="5" fillId="0" borderId="59" xfId="2" applyFill="1" applyBorder="1" applyAlignment="1" applyProtection="1">
      <alignment horizontal="center" vertical="center" wrapText="1"/>
      <protection locked="0"/>
    </xf>
    <xf numFmtId="44" fontId="5" fillId="0" borderId="60" xfId="1" applyNumberFormat="1" applyFont="1" applyFill="1" applyBorder="1" applyAlignment="1" applyProtection="1">
      <alignment horizontal="center" vertical="center" wrapText="1"/>
    </xf>
    <xf numFmtId="0" fontId="5" fillId="0" borderId="15" xfId="2" applyFont="1" applyFill="1" applyBorder="1" applyAlignment="1" applyProtection="1">
      <alignment horizontal="center" vertical="center" wrapText="1"/>
    </xf>
    <xf numFmtId="44" fontId="5" fillId="0" borderId="15" xfId="2" applyNumberFormat="1" applyFont="1" applyFill="1" applyBorder="1" applyAlignment="1" applyProtection="1">
      <alignment horizontal="center" vertical="center" wrapText="1"/>
    </xf>
    <xf numFmtId="44" fontId="5" fillId="6" borderId="15" xfId="2" applyNumberFormat="1" applyFont="1" applyFill="1" applyBorder="1" applyAlignment="1" applyProtection="1">
      <alignment horizontal="center" vertical="center" wrapText="1"/>
    </xf>
    <xf numFmtId="44" fontId="5" fillId="6" borderId="0" xfId="2" applyNumberFormat="1" applyFont="1" applyFill="1" applyBorder="1" applyAlignment="1" applyProtection="1">
      <alignment horizontal="center" vertical="center" wrapText="1"/>
    </xf>
    <xf numFmtId="1" fontId="5" fillId="0" borderId="33" xfId="2" applyNumberFormat="1" applyFont="1" applyFill="1" applyBorder="1" applyAlignment="1" applyProtection="1">
      <alignment horizontal="center" vertical="center" wrapText="1"/>
    </xf>
    <xf numFmtId="0" fontId="5" fillId="0" borderId="0" xfId="2" applyFill="1" applyBorder="1" applyAlignment="1" applyProtection="1">
      <alignment horizontal="center" vertical="center" wrapText="1"/>
      <protection locked="0"/>
    </xf>
    <xf numFmtId="0" fontId="5" fillId="0" borderId="33" xfId="2" applyFont="1" applyFill="1" applyBorder="1" applyAlignment="1" applyProtection="1">
      <alignment horizontal="center" vertical="center" wrapText="1"/>
    </xf>
    <xf numFmtId="44" fontId="5" fillId="6" borderId="33" xfId="2" applyNumberFormat="1" applyFont="1" applyFill="1" applyBorder="1" applyAlignment="1" applyProtection="1">
      <alignment horizontal="center" vertical="center" wrapText="1"/>
    </xf>
    <xf numFmtId="0" fontId="5" fillId="0" borderId="15" xfId="2" applyFill="1" applyBorder="1" applyAlignment="1" applyProtection="1">
      <alignment horizontal="center" vertical="center" wrapText="1"/>
      <protection locked="0"/>
    </xf>
    <xf numFmtId="44" fontId="5" fillId="0" borderId="48" xfId="1" applyNumberFormat="1" applyFont="1" applyFill="1" applyBorder="1" applyAlignment="1" applyProtection="1">
      <alignment horizontal="center" vertical="center" wrapText="1"/>
    </xf>
    <xf numFmtId="44" fontId="5" fillId="2" borderId="29" xfId="2" applyNumberFormat="1" applyFill="1" applyBorder="1" applyAlignment="1" applyProtection="1">
      <alignment wrapText="1"/>
    </xf>
    <xf numFmtId="0" fontId="5" fillId="0" borderId="61" xfId="2" applyNumberFormat="1" applyBorder="1" applyAlignment="1" applyProtection="1">
      <alignment horizontal="center" vertical="center" wrapText="1"/>
      <protection locked="0"/>
    </xf>
    <xf numFmtId="44" fontId="5" fillId="0" borderId="57" xfId="2" applyNumberFormat="1" applyFont="1" applyFill="1" applyBorder="1" applyAlignment="1" applyProtection="1">
      <alignment horizontal="center" vertical="center" wrapText="1"/>
    </xf>
    <xf numFmtId="44" fontId="5" fillId="0" borderId="34" xfId="1" applyNumberFormat="1" applyFont="1" applyFill="1" applyBorder="1" applyAlignment="1" applyProtection="1">
      <alignment horizontal="center" vertical="center" wrapText="1"/>
    </xf>
    <xf numFmtId="44" fontId="5" fillId="0" borderId="62" xfId="1" applyNumberFormat="1" applyFont="1" applyFill="1" applyBorder="1" applyAlignment="1" applyProtection="1">
      <alignment horizontal="center" vertical="center" wrapText="1"/>
    </xf>
    <xf numFmtId="44" fontId="5" fillId="3" borderId="60" xfId="1" applyNumberFormat="1" applyFont="1" applyFill="1" applyBorder="1" applyAlignment="1" applyProtection="1">
      <alignment horizontal="center" vertical="center" wrapText="1"/>
    </xf>
    <xf numFmtId="44" fontId="5" fillId="0" borderId="63" xfId="1" applyNumberFormat="1" applyFont="1" applyFill="1" applyBorder="1" applyAlignment="1" applyProtection="1">
      <alignment horizontal="center" vertical="center" wrapText="1"/>
    </xf>
    <xf numFmtId="44" fontId="5" fillId="6" borderId="56" xfId="2" applyNumberFormat="1" applyFont="1" applyFill="1" applyBorder="1" applyAlignment="1" applyProtection="1">
      <alignment horizontal="center" vertical="center" wrapText="1"/>
    </xf>
    <xf numFmtId="44" fontId="5" fillId="6" borderId="64" xfId="2" applyNumberFormat="1" applyFont="1" applyFill="1" applyBorder="1" applyAlignment="1" applyProtection="1">
      <alignment horizontal="center" vertical="center" wrapText="1"/>
    </xf>
    <xf numFmtId="0" fontId="5" fillId="0" borderId="42" xfId="2" applyFont="1" applyFill="1" applyBorder="1" applyAlignment="1" applyProtection="1">
      <alignment horizontal="center" vertical="center" wrapText="1"/>
    </xf>
    <xf numFmtId="0" fontId="0" fillId="7" borderId="46" xfId="0" applyFill="1" applyBorder="1"/>
    <xf numFmtId="0" fontId="0" fillId="7" borderId="47" xfId="0" applyFill="1" applyBorder="1"/>
    <xf numFmtId="0" fontId="0" fillId="7" borderId="49" xfId="0" applyFill="1" applyBorder="1"/>
    <xf numFmtId="0" fontId="0" fillId="7" borderId="52" xfId="0" applyFill="1" applyBorder="1"/>
    <xf numFmtId="0" fontId="5" fillId="0" borderId="56" xfId="2" applyFont="1" applyFill="1" applyBorder="1" applyAlignment="1" applyProtection="1">
      <alignment horizontal="center" vertical="center" wrapText="1"/>
    </xf>
    <xf numFmtId="0" fontId="5" fillId="0" borderId="64" xfId="2" applyFont="1" applyFill="1" applyBorder="1" applyAlignment="1" applyProtection="1">
      <alignment horizontal="center" vertical="center" wrapText="1"/>
    </xf>
    <xf numFmtId="44" fontId="5" fillId="3" borderId="66" xfId="1" applyNumberFormat="1" applyFont="1" applyFill="1" applyBorder="1" applyAlignment="1" applyProtection="1">
      <alignment horizontal="center" vertical="center" wrapText="1"/>
    </xf>
    <xf numFmtId="44" fontId="5" fillId="0" borderId="42" xfId="2" applyNumberFormat="1" applyFont="1" applyFill="1" applyBorder="1" applyAlignment="1" applyProtection="1">
      <alignment horizontal="center" vertical="center" wrapText="1"/>
    </xf>
    <xf numFmtId="44" fontId="5" fillId="0" borderId="32" xfId="2" applyNumberFormat="1" applyFont="1" applyFill="1" applyBorder="1" applyAlignment="1" applyProtection="1">
      <alignment horizontal="center" vertical="center" wrapText="1"/>
    </xf>
    <xf numFmtId="44" fontId="5" fillId="0" borderId="48" xfId="2" applyNumberFormat="1" applyFont="1" applyFill="1" applyBorder="1" applyAlignment="1" applyProtection="1">
      <alignment horizontal="center" vertical="center" wrapText="1"/>
    </xf>
    <xf numFmtId="44" fontId="5" fillId="6" borderId="57" xfId="2" applyNumberFormat="1" applyFont="1" applyFill="1" applyBorder="1" applyAlignment="1" applyProtection="1">
      <alignment horizontal="center" vertical="center" wrapText="1"/>
    </xf>
    <xf numFmtId="44" fontId="5" fillId="0" borderId="68" xfId="1" applyNumberFormat="1" applyFont="1" applyFill="1" applyBorder="1" applyAlignment="1" applyProtection="1">
      <alignment horizontal="center" vertical="center" wrapText="1"/>
    </xf>
    <xf numFmtId="44" fontId="5" fillId="0" borderId="67" xfId="1" applyNumberFormat="1" applyFont="1" applyFill="1" applyBorder="1" applyAlignment="1" applyProtection="1">
      <alignment horizontal="center" vertical="center" wrapText="1"/>
    </xf>
    <xf numFmtId="0" fontId="5" fillId="5" borderId="15" xfId="2" applyFill="1" applyBorder="1" applyAlignment="1" applyProtection="1">
      <alignment horizontal="center" wrapText="1"/>
    </xf>
    <xf numFmtId="0" fontId="0" fillId="0" borderId="15" xfId="0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50" xfId="0" applyBorder="1" applyAlignment="1">
      <alignment horizontal="center"/>
    </xf>
    <xf numFmtId="1" fontId="0" fillId="0" borderId="50" xfId="0" applyNumberFormat="1" applyBorder="1" applyAlignment="1">
      <alignment horizontal="center"/>
    </xf>
    <xf numFmtId="44" fontId="5" fillId="3" borderId="58" xfId="2" applyNumberFormat="1" applyFont="1" applyFill="1" applyBorder="1" applyAlignment="1" applyProtection="1">
      <alignment horizontal="center" vertical="center" wrapText="1"/>
    </xf>
    <xf numFmtId="44" fontId="5" fillId="6" borderId="35" xfId="2" applyNumberFormat="1" applyFont="1" applyFill="1" applyBorder="1" applyAlignment="1" applyProtection="1">
      <alignment horizontal="center" vertical="center" wrapText="1"/>
    </xf>
    <xf numFmtId="44" fontId="5" fillId="6" borderId="69" xfId="2" applyNumberFormat="1" applyFont="1" applyFill="1" applyBorder="1" applyAlignment="1" applyProtection="1">
      <alignment horizontal="center" vertical="center" wrapText="1"/>
    </xf>
    <xf numFmtId="44" fontId="5" fillId="0" borderId="70" xfId="2" applyNumberFormat="1" applyFont="1" applyFill="1" applyBorder="1" applyAlignment="1" applyProtection="1">
      <alignment horizontal="center" vertical="center" wrapText="1"/>
    </xf>
    <xf numFmtId="0" fontId="0" fillId="7" borderId="53" xfId="0" applyFill="1" applyBorder="1" applyAlignment="1">
      <alignment horizontal="right"/>
    </xf>
    <xf numFmtId="0" fontId="0" fillId="7" borderId="53" xfId="0" applyFill="1" applyBorder="1"/>
    <xf numFmtId="44" fontId="0" fillId="7" borderId="54" xfId="1" applyFont="1" applyFill="1" applyBorder="1"/>
    <xf numFmtId="44" fontId="5" fillId="6" borderId="42" xfId="2" applyNumberFormat="1" applyFont="1" applyFill="1" applyBorder="1" applyAlignment="1" applyProtection="1">
      <alignment horizontal="center" vertical="center" wrapText="1"/>
    </xf>
    <xf numFmtId="44" fontId="0" fillId="6" borderId="15" xfId="0" applyNumberFormat="1" applyFill="1" applyBorder="1"/>
    <xf numFmtId="44" fontId="0" fillId="6" borderId="50" xfId="0" applyNumberFormat="1" applyFill="1" applyBorder="1"/>
    <xf numFmtId="0" fontId="18" fillId="3" borderId="43" xfId="2" applyFont="1" applyFill="1" applyBorder="1" applyAlignment="1" applyProtection="1">
      <alignment horizontal="center" vertical="center" wrapText="1"/>
    </xf>
    <xf numFmtId="0" fontId="18" fillId="3" borderId="44" xfId="2" applyFont="1" applyFill="1" applyBorder="1" applyAlignment="1" applyProtection="1">
      <alignment horizontal="center" vertical="center" wrapText="1"/>
    </xf>
    <xf numFmtId="0" fontId="18" fillId="3" borderId="55" xfId="2" applyFont="1" applyFill="1" applyBorder="1" applyAlignment="1" applyProtection="1">
      <alignment horizontal="center" vertical="center" wrapText="1"/>
    </xf>
    <xf numFmtId="0" fontId="18" fillId="3" borderId="65" xfId="2" applyFont="1" applyFill="1" applyBorder="1" applyAlignment="1" applyProtection="1">
      <alignment horizontal="center" vertical="center" wrapText="1"/>
    </xf>
    <xf numFmtId="0" fontId="18" fillId="3" borderId="5" xfId="2" applyFont="1" applyFill="1" applyBorder="1" applyAlignment="1" applyProtection="1">
      <alignment horizontal="center" vertical="center" wrapText="1"/>
    </xf>
    <xf numFmtId="0" fontId="18" fillId="3" borderId="45" xfId="2" applyFont="1" applyFill="1" applyBorder="1" applyAlignment="1" applyProtection="1">
      <alignment horizontal="center" vertical="center" wrapText="1"/>
    </xf>
    <xf numFmtId="49" fontId="14" fillId="0" borderId="0" xfId="0" applyNumberFormat="1" applyFont="1" applyBorder="1" applyAlignment="1">
      <alignment horizontal="center"/>
    </xf>
    <xf numFmtId="0" fontId="19" fillId="0" borderId="0" xfId="0" applyFont="1" applyBorder="1"/>
    <xf numFmtId="0" fontId="20" fillId="0" borderId="0" xfId="0" applyFont="1"/>
    <xf numFmtId="0" fontId="20" fillId="0" borderId="0" xfId="0" applyFont="1" applyBorder="1"/>
    <xf numFmtId="49" fontId="20" fillId="0" borderId="0" xfId="0" applyNumberFormat="1" applyFont="1" applyBorder="1"/>
    <xf numFmtId="0" fontId="0" fillId="0" borderId="0" xfId="0" applyAlignment="1">
      <alignment horizontal="center"/>
    </xf>
    <xf numFmtId="8" fontId="15" fillId="0" borderId="40" xfId="2" applyNumberFormat="1" applyFont="1" applyBorder="1" applyAlignment="1" applyProtection="1">
      <alignment horizontal="center"/>
    </xf>
    <xf numFmtId="0" fontId="15" fillId="0" borderId="40" xfId="2" applyFont="1" applyBorder="1" applyAlignment="1" applyProtection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8" fillId="0" borderId="37" xfId="2" applyFont="1" applyFill="1" applyBorder="1" applyAlignment="1" applyProtection="1">
      <alignment horizontal="center"/>
      <protection locked="0"/>
    </xf>
    <xf numFmtId="0" fontId="8" fillId="0" borderId="38" xfId="2" applyFont="1" applyFill="1" applyBorder="1" applyAlignment="1" applyProtection="1">
      <alignment horizontal="center"/>
      <protection locked="0"/>
    </xf>
    <xf numFmtId="10" fontId="16" fillId="4" borderId="39" xfId="1" applyNumberFormat="1" applyFont="1" applyFill="1" applyBorder="1" applyAlignment="1">
      <alignment horizontal="center"/>
    </xf>
    <xf numFmtId="10" fontId="16" fillId="4" borderId="40" xfId="1" applyNumberFormat="1" applyFont="1" applyFill="1" applyBorder="1" applyAlignment="1">
      <alignment horizontal="center"/>
    </xf>
    <xf numFmtId="10" fontId="16" fillId="4" borderId="41" xfId="1" applyNumberFormat="1" applyFont="1" applyFill="1" applyBorder="1" applyAlignment="1">
      <alignment horizontal="center"/>
    </xf>
    <xf numFmtId="10" fontId="0" fillId="4" borderId="39" xfId="0" applyNumberFormat="1" applyFill="1" applyBorder="1" applyAlignment="1">
      <alignment horizontal="center"/>
    </xf>
    <xf numFmtId="10" fontId="0" fillId="4" borderId="41" xfId="0" applyNumberFormat="1" applyFill="1" applyBorder="1" applyAlignment="1">
      <alignment horizontal="center"/>
    </xf>
    <xf numFmtId="10" fontId="5" fillId="4" borderId="39" xfId="2" applyNumberFormat="1" applyFont="1" applyFill="1" applyBorder="1" applyAlignment="1" applyProtection="1">
      <alignment horizontal="center"/>
    </xf>
    <xf numFmtId="10" fontId="5" fillId="4" borderId="41" xfId="2" applyNumberFormat="1" applyFont="1" applyFill="1" applyBorder="1" applyAlignment="1" applyProtection="1">
      <alignment horizontal="center"/>
    </xf>
    <xf numFmtId="8" fontId="5" fillId="4" borderId="40" xfId="2" applyNumberFormat="1" applyFill="1" applyBorder="1" applyAlignment="1" applyProtection="1">
      <alignment horizontal="center"/>
      <protection locked="0"/>
    </xf>
    <xf numFmtId="8" fontId="5" fillId="4" borderId="41" xfId="2" applyNumberForma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5" fillId="0" borderId="1" xfId="2" applyBorder="1" applyAlignment="1" applyProtection="1">
      <alignment horizontal="center"/>
      <protection locked="0"/>
    </xf>
    <xf numFmtId="0" fontId="5" fillId="0" borderId="2" xfId="2" applyBorder="1" applyAlignment="1" applyProtection="1">
      <alignment horizontal="center"/>
      <protection locked="0"/>
    </xf>
    <xf numFmtId="0" fontId="5" fillId="0" borderId="3" xfId="2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2" applyFont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" xfId="2" applyBorder="1" applyAlignment="1" applyProtection="1">
      <alignment horizontal="center"/>
    </xf>
    <xf numFmtId="0" fontId="5" fillId="0" borderId="2" xfId="2" applyBorder="1" applyAlignment="1" applyProtection="1">
      <alignment horizontal="center"/>
    </xf>
    <xf numFmtId="0" fontId="5" fillId="0" borderId="3" xfId="2" applyBorder="1" applyAlignment="1" applyProtection="1">
      <alignment horizontal="center"/>
    </xf>
    <xf numFmtId="0" fontId="15" fillId="0" borderId="0" xfId="2" applyFont="1" applyBorder="1" applyAlignment="1" applyProtection="1">
      <alignment horizontal="center" wrapText="1"/>
    </xf>
    <xf numFmtId="0" fontId="9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49" fontId="14" fillId="0" borderId="6" xfId="0" applyNumberFormat="1" applyFont="1" applyBorder="1" applyAlignment="1">
      <alignment horizontal="center"/>
    </xf>
  </cellXfs>
  <cellStyles count="3">
    <cellStyle name="Excel Built-in Normal" xfId="2"/>
    <cellStyle name="Monétaire" xfId="1" builtinId="4"/>
    <cellStyle name="Normal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0</xdr:row>
      <xdr:rowOff>129540</xdr:rowOff>
    </xdr:from>
    <xdr:to>
      <xdr:col>2</xdr:col>
      <xdr:colOff>118110</xdr:colOff>
      <xdr:row>4</xdr:row>
      <xdr:rowOff>152400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2420" y="129540"/>
          <a:ext cx="1112520" cy="8915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2.bin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6.bin"/><Relationship Id="rId5" Type="http://schemas.openxmlformats.org/officeDocument/2006/relationships/oleObject" Target="../embeddings/oleObject14.bin"/><Relationship Id="rId4" Type="http://schemas.openxmlformats.org/officeDocument/2006/relationships/oleObject" Target="../embeddings/oleObject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15.bin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6.bin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2.bin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3.bin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4.bin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5.bin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8.bin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4.bin"/><Relationship Id="rId4" Type="http://schemas.openxmlformats.org/officeDocument/2006/relationships/oleObject" Target="../embeddings/oleObject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0.bin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1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workbookViewId="0">
      <selection activeCell="A18" sqref="A18:J28"/>
    </sheetView>
  </sheetViews>
  <sheetFormatPr baseColWidth="10" defaultRowHeight="15"/>
  <cols>
    <col min="3" max="3" width="10.85546875" customWidth="1"/>
    <col min="5" max="5" width="13.42578125" customWidth="1"/>
    <col min="6" max="6" width="14" customWidth="1"/>
    <col min="7" max="7" width="12.5703125" customWidth="1"/>
    <col min="8" max="8" width="11" customWidth="1"/>
  </cols>
  <sheetData>
    <row r="2" spans="1:10" ht="15.75">
      <c r="C2" s="169" t="s">
        <v>0</v>
      </c>
      <c r="D2" s="169"/>
      <c r="E2" s="169"/>
      <c r="F2" s="169"/>
      <c r="G2" s="169"/>
      <c r="H2" s="169"/>
      <c r="I2" s="169"/>
      <c r="J2" s="169"/>
    </row>
    <row r="3" spans="1:10" ht="15.75" thickBot="1"/>
    <row r="4" spans="1:10" ht="16.5" thickBot="1">
      <c r="H4" s="1" t="s">
        <v>1</v>
      </c>
      <c r="I4" s="170" t="s">
        <v>68</v>
      </c>
      <c r="J4" s="171"/>
    </row>
    <row r="5" spans="1:10">
      <c r="A5" s="2"/>
      <c r="B5" s="2"/>
      <c r="C5" s="2"/>
      <c r="D5" s="2"/>
      <c r="E5" s="2"/>
      <c r="F5" s="2"/>
      <c r="G5" s="2"/>
      <c r="H5" s="2"/>
      <c r="I5" s="2"/>
      <c r="J5" s="3" t="s">
        <v>2</v>
      </c>
    </row>
    <row r="6" spans="1:10">
      <c r="A6" s="4" t="s">
        <v>3</v>
      </c>
      <c r="F6" s="5" t="s">
        <v>4</v>
      </c>
    </row>
    <row r="7" spans="1:10" ht="15.75" thickBot="1">
      <c r="A7" s="4"/>
      <c r="F7" s="5"/>
    </row>
    <row r="8" spans="1:10" ht="15.75" thickBot="1">
      <c r="A8" s="33" t="s">
        <v>5</v>
      </c>
      <c r="C8" s="172"/>
      <c r="D8" s="173"/>
      <c r="E8" s="73"/>
      <c r="F8" s="33" t="s">
        <v>6</v>
      </c>
      <c r="G8" s="174"/>
      <c r="H8" s="175"/>
      <c r="I8" s="175"/>
      <c r="J8" s="176"/>
    </row>
    <row r="9" spans="1:10" ht="15.75" thickBot="1">
      <c r="A9" s="177" t="s">
        <v>7</v>
      </c>
      <c r="B9" s="177"/>
      <c r="C9" s="165"/>
      <c r="D9" s="166"/>
      <c r="E9" s="73"/>
      <c r="F9" s="33" t="s">
        <v>8</v>
      </c>
      <c r="G9" s="162"/>
      <c r="H9" s="163"/>
      <c r="I9" s="163"/>
      <c r="J9" s="164"/>
    </row>
    <row r="10" spans="1:10" ht="15.75" thickBot="1">
      <c r="C10" s="161"/>
      <c r="D10" s="161"/>
      <c r="E10" s="73"/>
      <c r="F10" s="73"/>
      <c r="G10" s="73"/>
      <c r="I10" s="10"/>
      <c r="J10" s="36"/>
    </row>
    <row r="11" spans="1:10" ht="15.75" thickBot="1">
      <c r="F11" s="33" t="s">
        <v>9</v>
      </c>
      <c r="G11" s="162"/>
      <c r="H11" s="163"/>
      <c r="I11" s="163"/>
      <c r="J11" s="164"/>
    </row>
    <row r="12" spans="1:10" ht="15.75" thickBot="1">
      <c r="A12" s="33" t="s">
        <v>10</v>
      </c>
      <c r="C12" s="165"/>
      <c r="D12" s="166"/>
      <c r="F12" s="33" t="s">
        <v>11</v>
      </c>
      <c r="G12" s="162"/>
      <c r="H12" s="163"/>
      <c r="I12" s="163"/>
      <c r="J12" s="164"/>
    </row>
    <row r="13" spans="1:10" ht="15.75" thickBot="1">
      <c r="A13" s="167" t="s">
        <v>12</v>
      </c>
      <c r="B13" s="167"/>
      <c r="C13" s="162" t="s">
        <v>56</v>
      </c>
      <c r="D13" s="164"/>
      <c r="E13" s="33"/>
      <c r="F13" s="36"/>
      <c r="G13" s="36"/>
      <c r="H13" s="168"/>
      <c r="I13" s="168"/>
      <c r="J13" s="168"/>
    </row>
    <row r="14" spans="1:10" ht="15.75" thickBot="1">
      <c r="A14" s="33"/>
      <c r="C14" s="73"/>
      <c r="D14" s="74"/>
      <c r="E14" s="73"/>
      <c r="F14" s="73"/>
      <c r="G14" s="73"/>
      <c r="H14" s="145"/>
      <c r="I14" s="146"/>
      <c r="J14" s="146"/>
    </row>
    <row r="15" spans="1:10">
      <c r="A15" s="147" t="s">
        <v>59</v>
      </c>
      <c r="B15" s="148"/>
      <c r="C15" s="149"/>
      <c r="D15" s="147" t="s">
        <v>58</v>
      </c>
      <c r="E15" s="149"/>
      <c r="F15" s="147" t="s">
        <v>63</v>
      </c>
      <c r="G15" s="149"/>
      <c r="H15" s="150" t="s">
        <v>61</v>
      </c>
      <c r="I15" s="150"/>
      <c r="J15" s="151"/>
    </row>
    <row r="16" spans="1:10" ht="15.75" thickBot="1">
      <c r="A16" s="152">
        <v>0.04</v>
      </c>
      <c r="B16" s="153"/>
      <c r="C16" s="154"/>
      <c r="D16" s="155">
        <v>4.0000000000000001E-3</v>
      </c>
      <c r="E16" s="156"/>
      <c r="F16" s="157">
        <v>4.3999999999999997E-2</v>
      </c>
      <c r="G16" s="158"/>
      <c r="H16" s="159">
        <v>2.5299999999999998</v>
      </c>
      <c r="I16" s="159"/>
      <c r="J16" s="160"/>
    </row>
    <row r="17" spans="1:10" ht="15.75" thickBot="1">
      <c r="A17" s="40"/>
      <c r="B17" s="2"/>
      <c r="C17" s="2"/>
      <c r="D17" s="40"/>
      <c r="E17" s="40"/>
      <c r="F17" s="40"/>
      <c r="G17" s="2"/>
      <c r="H17" s="2"/>
      <c r="I17" s="2"/>
      <c r="J17" s="40"/>
    </row>
    <row r="18" spans="1:10" ht="75">
      <c r="A18" s="70" t="s">
        <v>48</v>
      </c>
      <c r="B18" s="41" t="s">
        <v>13</v>
      </c>
      <c r="C18" s="41" t="s">
        <v>60</v>
      </c>
      <c r="D18" s="41" t="s">
        <v>57</v>
      </c>
      <c r="E18" s="41" t="s">
        <v>62</v>
      </c>
      <c r="F18" s="41" t="s">
        <v>15</v>
      </c>
      <c r="G18" s="49" t="s">
        <v>54</v>
      </c>
      <c r="H18" s="49" t="s">
        <v>50</v>
      </c>
      <c r="I18" s="50" t="s">
        <v>55</v>
      </c>
      <c r="J18" s="51" t="s">
        <v>49</v>
      </c>
    </row>
    <row r="19" spans="1:10">
      <c r="A19" s="71">
        <v>43466</v>
      </c>
      <c r="B19" s="12">
        <v>43468</v>
      </c>
      <c r="C19" s="13">
        <f>B19-A19</f>
        <v>2</v>
      </c>
      <c r="D19" s="13">
        <v>4</v>
      </c>
      <c r="E19" s="13">
        <v>50</v>
      </c>
      <c r="F19" s="11">
        <v>3</v>
      </c>
      <c r="G19" s="63" t="s">
        <v>52</v>
      </c>
      <c r="H19" s="53">
        <f>IF((E19/D19/C19*0.044)&gt;$H$16,$H$16*F19*C19,E19/D19*F19*0.044)</f>
        <v>1.65</v>
      </c>
      <c r="I19" s="55">
        <f>IF(G19="OUI",E19/D19*F19*$F$16,0)</f>
        <v>1.65</v>
      </c>
      <c r="J19" s="111">
        <f>H19-I19</f>
        <v>0</v>
      </c>
    </row>
    <row r="20" spans="1:10">
      <c r="A20" s="75"/>
      <c r="B20" s="14"/>
      <c r="C20" s="72">
        <f>B20-A20</f>
        <v>0</v>
      </c>
      <c r="D20" s="46"/>
      <c r="E20" s="46"/>
      <c r="F20" s="62"/>
      <c r="G20" s="64" t="s">
        <v>53</v>
      </c>
      <c r="H20" s="80" t="e">
        <f>IF((E20/D20/C20*0.044)&gt;$H$16,$H$16*F20*C20,E20/D20*F20*0.044)</f>
        <v>#DIV/0!</v>
      </c>
      <c r="I20" s="81">
        <v>0</v>
      </c>
      <c r="J20" s="84" t="e">
        <f t="shared" ref="J20:J27" si="0">H20-I20</f>
        <v>#DIV/0!</v>
      </c>
    </row>
    <row r="21" spans="1:10">
      <c r="A21" s="75"/>
      <c r="B21" s="14"/>
      <c r="C21" s="72">
        <f t="shared" ref="C21:C27" si="1">B21-A21</f>
        <v>0</v>
      </c>
      <c r="D21" s="47"/>
      <c r="E21" s="47"/>
      <c r="F21" s="78"/>
      <c r="G21" s="79" t="s">
        <v>52</v>
      </c>
      <c r="H21" s="86" t="e">
        <f>IF((E21/D21/C21*0.044)&gt;$H$16,$H$16*F21*C21,E21/D21*F21*0.044)</f>
        <v>#DIV/0!</v>
      </c>
      <c r="I21" s="87"/>
      <c r="J21" s="94" t="e">
        <f t="shared" si="0"/>
        <v>#DIV/0!</v>
      </c>
    </row>
    <row r="22" spans="1:10">
      <c r="A22" s="77"/>
      <c r="B22" s="68"/>
      <c r="C22" s="72">
        <f t="shared" si="1"/>
        <v>0</v>
      </c>
      <c r="D22" s="48"/>
      <c r="E22" s="48"/>
      <c r="F22" s="93"/>
      <c r="G22" s="109"/>
      <c r="H22" s="86" t="e">
        <f t="shared" ref="H22:H27" si="2">IF((E22/D22/C22*0.044)&gt;$H$16,$H$16*F22*C22,E22/D22*F22*0.044)</f>
        <v>#DIV/0!</v>
      </c>
      <c r="I22" s="87"/>
      <c r="J22" s="94" t="e">
        <f t="shared" si="0"/>
        <v>#DIV/0!</v>
      </c>
    </row>
    <row r="23" spans="1:10">
      <c r="A23" s="77"/>
      <c r="B23" s="68"/>
      <c r="C23" s="72">
        <f t="shared" si="1"/>
        <v>0</v>
      </c>
      <c r="D23" s="48"/>
      <c r="E23" s="48"/>
      <c r="F23" s="93"/>
      <c r="G23" s="109"/>
      <c r="H23" s="86" t="e">
        <f t="shared" si="2"/>
        <v>#DIV/0!</v>
      </c>
      <c r="I23" s="87"/>
      <c r="J23" s="94" t="e">
        <f t="shared" si="0"/>
        <v>#DIV/0!</v>
      </c>
    </row>
    <row r="24" spans="1:10">
      <c r="A24" s="77"/>
      <c r="B24" s="68"/>
      <c r="C24" s="72">
        <f t="shared" si="1"/>
        <v>0</v>
      </c>
      <c r="D24" s="48"/>
      <c r="E24" s="48"/>
      <c r="F24" s="93"/>
      <c r="G24" s="109"/>
      <c r="H24" s="86" t="e">
        <f t="shared" si="2"/>
        <v>#DIV/0!</v>
      </c>
      <c r="I24" s="87"/>
      <c r="J24" s="94" t="e">
        <f t="shared" si="0"/>
        <v>#DIV/0!</v>
      </c>
    </row>
    <row r="25" spans="1:10">
      <c r="A25" s="77"/>
      <c r="B25" s="68"/>
      <c r="C25" s="72">
        <f t="shared" si="1"/>
        <v>0</v>
      </c>
      <c r="D25" s="89"/>
      <c r="E25" s="89"/>
      <c r="F25" s="90"/>
      <c r="G25" s="110"/>
      <c r="H25" s="86" t="e">
        <f t="shared" si="2"/>
        <v>#DIV/0!</v>
      </c>
      <c r="I25" s="87"/>
      <c r="J25" s="94" t="e">
        <f t="shared" si="0"/>
        <v>#DIV/0!</v>
      </c>
    </row>
    <row r="26" spans="1:10">
      <c r="A26" s="77"/>
      <c r="B26" s="68"/>
      <c r="C26" s="72">
        <f t="shared" si="1"/>
        <v>0</v>
      </c>
      <c r="D26" s="48"/>
      <c r="E26" s="48"/>
      <c r="F26" s="83"/>
      <c r="G26" s="109"/>
      <c r="H26" s="86" t="e">
        <f t="shared" si="2"/>
        <v>#DIV/0!</v>
      </c>
      <c r="I26" s="87"/>
      <c r="J26" s="94" t="e">
        <f t="shared" si="0"/>
        <v>#DIV/0!</v>
      </c>
    </row>
    <row r="27" spans="1:10">
      <c r="A27" s="77"/>
      <c r="B27" s="68"/>
      <c r="C27" s="72">
        <f t="shared" si="1"/>
        <v>0</v>
      </c>
      <c r="D27" s="48"/>
      <c r="E27" s="48"/>
      <c r="F27" s="83"/>
      <c r="G27" s="109"/>
      <c r="H27" s="86" t="e">
        <f t="shared" si="2"/>
        <v>#DIV/0!</v>
      </c>
      <c r="I27" s="87"/>
      <c r="J27" s="94" t="e">
        <f t="shared" si="0"/>
        <v>#DIV/0!</v>
      </c>
    </row>
    <row r="28" spans="1:10" ht="15.75" thickBot="1">
      <c r="A28" s="42" t="s">
        <v>16</v>
      </c>
      <c r="B28" s="43"/>
      <c r="C28" s="43">
        <f>SUM(C20:C27)</f>
        <v>0</v>
      </c>
      <c r="D28" s="43">
        <f t="shared" ref="D28:F28" si="3">SUM(D20:D27)</f>
        <v>0</v>
      </c>
      <c r="E28" s="43">
        <f t="shared" si="3"/>
        <v>0</v>
      </c>
      <c r="F28" s="43">
        <f t="shared" si="3"/>
        <v>0</v>
      </c>
      <c r="G28" s="82"/>
      <c r="H28" s="54" t="e">
        <f>SUM(H20:H21)</f>
        <v>#DIV/0!</v>
      </c>
      <c r="I28" s="54">
        <f>SUM(I20:I27)</f>
        <v>0</v>
      </c>
      <c r="J28" s="95" t="e">
        <f>SUM(J20:J21)</f>
        <v>#DIV/0!</v>
      </c>
    </row>
    <row r="29" spans="1:10">
      <c r="G29" s="65" t="s">
        <v>52</v>
      </c>
      <c r="H29" s="65" t="s">
        <v>53</v>
      </c>
    </row>
    <row r="30" spans="1:10">
      <c r="A30" s="144" t="s">
        <v>64</v>
      </c>
      <c r="B30" s="144"/>
      <c r="C30" s="144"/>
      <c r="D30" s="144"/>
      <c r="E30" s="144"/>
      <c r="F30" s="144"/>
      <c r="G30" s="144"/>
      <c r="H30" s="144"/>
      <c r="I30" s="144"/>
      <c r="J30" s="144"/>
    </row>
  </sheetData>
  <mergeCells count="24">
    <mergeCell ref="C2:J2"/>
    <mergeCell ref="I4:J4"/>
    <mergeCell ref="C8:D8"/>
    <mergeCell ref="G8:J8"/>
    <mergeCell ref="A9:B9"/>
    <mergeCell ref="C9:D9"/>
    <mergeCell ref="G9:J9"/>
    <mergeCell ref="C10:D10"/>
    <mergeCell ref="G11:J11"/>
    <mergeCell ref="C12:D12"/>
    <mergeCell ref="G12:J12"/>
    <mergeCell ref="A13:B13"/>
    <mergeCell ref="C13:D13"/>
    <mergeCell ref="H13:J13"/>
    <mergeCell ref="A30:J30"/>
    <mergeCell ref="H14:J14"/>
    <mergeCell ref="A15:C15"/>
    <mergeCell ref="D15:E15"/>
    <mergeCell ref="F15:G15"/>
    <mergeCell ref="H15:J15"/>
    <mergeCell ref="A16:C16"/>
    <mergeCell ref="D16:E16"/>
    <mergeCell ref="F16:G16"/>
    <mergeCell ref="H16:J16"/>
  </mergeCells>
  <conditionalFormatting sqref="H20:H27 J20:J27">
    <cfRule type="containsErrors" dxfId="11" priority="1">
      <formula>ISERROR(H20)</formula>
    </cfRule>
  </conditionalFormatting>
  <dataValidations count="3">
    <dataValidation type="list" allowBlank="1" showInputMessage="1" showErrorMessage="1" sqref="C12 C14:G14">
      <formula1>"HOTEL,GITE,CHAMBRE D'HOTES,CAMPING"</formula1>
    </dataValidation>
    <dataValidation type="list" allowBlank="1" showInputMessage="1" showErrorMessage="1" sqref="C13">
      <formula1>"Palace,5 étoiles,4 étoiles, 3 étoiles, 2 étoiles, 1 étoile, sans classement, camping 3-4-5 étoiles, camping 0-1-2 étoiles"</formula1>
    </dataValidation>
    <dataValidation type="list" showInputMessage="1" showErrorMessage="1" sqref="G19:G27">
      <formula1>$G$29:$H$29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oleObjects>
    <oleObject progId="PBrush" shapeId="16385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J31"/>
  <sheetViews>
    <sheetView topLeftCell="A2" workbookViewId="0">
      <selection activeCell="D20" sqref="D20:F21"/>
    </sheetView>
  </sheetViews>
  <sheetFormatPr baseColWidth="10" defaultRowHeight="15"/>
  <cols>
    <col min="2" max="2" width="14.140625" customWidth="1"/>
    <col min="4" max="4" width="11.140625" customWidth="1"/>
    <col min="5" max="5" width="13.42578125" customWidth="1"/>
    <col min="6" max="6" width="13.85546875" customWidth="1"/>
    <col min="7" max="7" width="12.140625" customWidth="1"/>
    <col min="9" max="9" width="13.42578125" customWidth="1"/>
  </cols>
  <sheetData>
    <row r="1" spans="1:10" hidden="1"/>
    <row r="3" spans="1:10" ht="15.75">
      <c r="C3" s="169" t="s">
        <v>0</v>
      </c>
      <c r="D3" s="169"/>
      <c r="E3" s="169"/>
      <c r="F3" s="169"/>
      <c r="G3" s="169"/>
      <c r="H3" s="169"/>
      <c r="I3" s="169"/>
      <c r="J3" s="169"/>
    </row>
    <row r="4" spans="1:10" ht="15.75" thickBot="1"/>
    <row r="5" spans="1:10" ht="15.75" customHeight="1" thickBot="1">
      <c r="H5" s="1" t="s">
        <v>1</v>
      </c>
      <c r="I5" s="170" t="s">
        <v>31</v>
      </c>
      <c r="J5" s="171"/>
    </row>
    <row r="6" spans="1:10">
      <c r="A6" s="2"/>
      <c r="B6" s="2"/>
      <c r="C6" s="2"/>
      <c r="D6" s="2"/>
      <c r="E6" s="2"/>
      <c r="F6" s="2"/>
      <c r="G6" s="2"/>
      <c r="H6" s="2"/>
      <c r="I6" s="2"/>
      <c r="J6" s="3" t="s">
        <v>2</v>
      </c>
    </row>
    <row r="7" spans="1:10" ht="15.75" thickBot="1">
      <c r="A7" s="4" t="s">
        <v>3</v>
      </c>
      <c r="F7" s="5" t="s">
        <v>4</v>
      </c>
    </row>
    <row r="8" spans="1:10" ht="15.75" thickBot="1">
      <c r="A8" s="33" t="s">
        <v>5</v>
      </c>
      <c r="C8" s="172"/>
      <c r="D8" s="173"/>
      <c r="E8" s="73"/>
      <c r="F8" s="33" t="s">
        <v>6</v>
      </c>
      <c r="G8" s="174"/>
      <c r="H8" s="175"/>
      <c r="I8" s="175"/>
      <c r="J8" s="176"/>
    </row>
    <row r="9" spans="1:10" ht="15.75" thickBot="1">
      <c r="A9" s="177" t="s">
        <v>7</v>
      </c>
      <c r="B9" s="177"/>
      <c r="C9" s="165"/>
      <c r="D9" s="166"/>
      <c r="E9" s="73"/>
      <c r="F9" s="33" t="s">
        <v>8</v>
      </c>
      <c r="G9" s="162"/>
      <c r="H9" s="163"/>
      <c r="I9" s="163"/>
      <c r="J9" s="164"/>
    </row>
    <row r="10" spans="1:10" ht="15.75" thickBot="1">
      <c r="C10" s="161"/>
      <c r="D10" s="161"/>
      <c r="E10" s="73"/>
      <c r="F10" s="73"/>
      <c r="G10" s="73"/>
      <c r="I10" s="10"/>
      <c r="J10" s="36"/>
    </row>
    <row r="11" spans="1:10" ht="15.75" thickBot="1">
      <c r="F11" s="33" t="s">
        <v>9</v>
      </c>
      <c r="G11" s="162"/>
      <c r="H11" s="163"/>
      <c r="I11" s="163"/>
      <c r="J11" s="164"/>
    </row>
    <row r="12" spans="1:10" ht="15.75" thickBot="1">
      <c r="A12" s="33" t="s">
        <v>10</v>
      </c>
      <c r="C12" s="165"/>
      <c r="D12" s="166"/>
      <c r="F12" s="33" t="s">
        <v>11</v>
      </c>
      <c r="G12" s="162"/>
      <c r="H12" s="163"/>
      <c r="I12" s="163"/>
      <c r="J12" s="164"/>
    </row>
    <row r="13" spans="1:10" ht="9.75" customHeight="1" thickBot="1">
      <c r="A13" s="167" t="s">
        <v>12</v>
      </c>
      <c r="B13" s="167"/>
      <c r="C13" s="162" t="s">
        <v>56</v>
      </c>
      <c r="D13" s="164"/>
      <c r="E13" s="33"/>
      <c r="F13" s="36"/>
      <c r="G13" s="36"/>
      <c r="H13" s="168"/>
      <c r="I13" s="168"/>
      <c r="J13" s="168"/>
    </row>
    <row r="14" spans="1:10" ht="15.75" thickBot="1">
      <c r="A14" s="33"/>
      <c r="C14" s="73"/>
      <c r="D14" s="74"/>
      <c r="E14" s="73"/>
      <c r="F14" s="73"/>
      <c r="G14" s="73"/>
      <c r="H14" s="145"/>
      <c r="I14" s="146"/>
      <c r="J14" s="146"/>
    </row>
    <row r="15" spans="1:10">
      <c r="A15" s="147" t="s">
        <v>59</v>
      </c>
      <c r="B15" s="148"/>
      <c r="C15" s="149"/>
      <c r="D15" s="147" t="s">
        <v>58</v>
      </c>
      <c r="E15" s="149"/>
      <c r="F15" s="147" t="s">
        <v>63</v>
      </c>
      <c r="G15" s="149"/>
      <c r="H15" s="150" t="s">
        <v>61</v>
      </c>
      <c r="I15" s="150"/>
      <c r="J15" s="151"/>
    </row>
    <row r="16" spans="1:10" ht="15.75" thickBot="1">
      <c r="A16" s="152">
        <v>0.04</v>
      </c>
      <c r="B16" s="153"/>
      <c r="C16" s="154"/>
      <c r="D16" s="155">
        <v>4.0000000000000001E-3</v>
      </c>
      <c r="E16" s="156"/>
      <c r="F16" s="157">
        <v>4.3999999999999997E-2</v>
      </c>
      <c r="G16" s="158"/>
      <c r="H16" s="159">
        <v>2.5299999999999998</v>
      </c>
      <c r="I16" s="159"/>
      <c r="J16" s="160"/>
    </row>
    <row r="17" spans="1:10" ht="7.5" customHeight="1" thickBot="1">
      <c r="A17" s="40"/>
      <c r="B17" s="2"/>
      <c r="C17" s="2"/>
      <c r="D17" s="40"/>
      <c r="E17" s="40"/>
      <c r="F17" s="40"/>
      <c r="G17" s="2"/>
      <c r="H17" s="2"/>
      <c r="I17" s="2"/>
      <c r="J17" s="40"/>
    </row>
    <row r="18" spans="1:10" ht="75">
      <c r="A18" s="70" t="s">
        <v>48</v>
      </c>
      <c r="B18" s="41" t="s">
        <v>13</v>
      </c>
      <c r="C18" s="41" t="s">
        <v>60</v>
      </c>
      <c r="D18" s="41" t="s">
        <v>57</v>
      </c>
      <c r="E18" s="41" t="s">
        <v>62</v>
      </c>
      <c r="F18" s="41" t="s">
        <v>15</v>
      </c>
      <c r="G18" s="49" t="s">
        <v>54</v>
      </c>
      <c r="H18" s="49" t="s">
        <v>50</v>
      </c>
      <c r="I18" s="50" t="s">
        <v>55</v>
      </c>
      <c r="J18" s="51" t="s">
        <v>49</v>
      </c>
    </row>
    <row r="19" spans="1:10">
      <c r="A19" s="71">
        <v>43466</v>
      </c>
      <c r="B19" s="12">
        <v>43468</v>
      </c>
      <c r="C19" s="13">
        <f>B19-A19</f>
        <v>2</v>
      </c>
      <c r="D19" s="13">
        <v>4</v>
      </c>
      <c r="E19" s="13">
        <v>50</v>
      </c>
      <c r="F19" s="11">
        <v>3</v>
      </c>
      <c r="G19" s="63" t="s">
        <v>52</v>
      </c>
      <c r="H19" s="53">
        <f>IF((E19/D19/C19*0.044)&gt;$H$15,$H$15*F19*C19,E19/D19*F19*0.044)</f>
        <v>1.65</v>
      </c>
      <c r="I19" s="55" t="e">
        <f>IF(G19="OUI",E19/D19*F19*$F$15,0)</f>
        <v>#VALUE!</v>
      </c>
      <c r="J19" s="52" t="e">
        <f>H19-I19</f>
        <v>#VALUE!</v>
      </c>
    </row>
    <row r="20" spans="1:10">
      <c r="A20" s="75"/>
      <c r="B20" s="14"/>
      <c r="C20" s="72">
        <f>B20-A20</f>
        <v>0</v>
      </c>
      <c r="D20" s="46"/>
      <c r="E20" s="46"/>
      <c r="F20" s="62"/>
      <c r="G20" s="64" t="s">
        <v>53</v>
      </c>
      <c r="H20" s="80" t="e">
        <f>IF((E20/D20/C20*0.044)&gt;$H$15,$H$15*F20*C20,E20/D20*F20*0.044)</f>
        <v>#DIV/0!</v>
      </c>
      <c r="I20" s="55">
        <v>0</v>
      </c>
      <c r="J20" s="67" t="e">
        <f t="shared" ref="J20:J28" si="0">H20-I20</f>
        <v>#DIV/0!</v>
      </c>
    </row>
    <row r="21" spans="1:10">
      <c r="A21" s="75"/>
      <c r="B21" s="14"/>
      <c r="C21" s="72">
        <f t="shared" ref="C21:C28" si="1">B21-A21</f>
        <v>0</v>
      </c>
      <c r="D21" s="47"/>
      <c r="E21" s="47"/>
      <c r="F21" s="78"/>
      <c r="G21" s="79" t="s">
        <v>52</v>
      </c>
      <c r="H21" s="86" t="e">
        <f>IF((E21/D21/C21*0.044)&gt;$H$15,$H$15*F21*C21,E21/D21*F21*0.044)</f>
        <v>#DIV/0!</v>
      </c>
      <c r="I21" s="88"/>
      <c r="J21" s="84" t="e">
        <f t="shared" si="0"/>
        <v>#DIV/0!</v>
      </c>
    </row>
    <row r="22" spans="1:10">
      <c r="A22" s="77"/>
      <c r="B22" s="68"/>
      <c r="C22" s="72">
        <f t="shared" si="1"/>
        <v>0</v>
      </c>
      <c r="D22" s="48"/>
      <c r="E22" s="48"/>
      <c r="F22" s="93"/>
      <c r="G22" s="109"/>
      <c r="H22" s="86" t="e">
        <f t="shared" ref="H22:H28" si="2">IF((E22/D22/C22*0.044)&gt;$H$15,$H$15*F22*C22,E22/D22*F22*0.044)</f>
        <v>#DIV/0!</v>
      </c>
      <c r="I22" s="124"/>
      <c r="J22" s="94" t="e">
        <f t="shared" si="0"/>
        <v>#DIV/0!</v>
      </c>
    </row>
    <row r="23" spans="1:10">
      <c r="A23" s="77"/>
      <c r="B23" s="68"/>
      <c r="C23" s="72">
        <f t="shared" si="1"/>
        <v>0</v>
      </c>
      <c r="D23" s="48"/>
      <c r="E23" s="48"/>
      <c r="F23" s="93"/>
      <c r="G23" s="109"/>
      <c r="H23" s="86" t="e">
        <f t="shared" si="2"/>
        <v>#DIV/0!</v>
      </c>
      <c r="I23" s="124"/>
      <c r="J23" s="84" t="e">
        <f t="shared" si="0"/>
        <v>#DIV/0!</v>
      </c>
    </row>
    <row r="24" spans="1:10">
      <c r="A24" s="77"/>
      <c r="B24" s="68"/>
      <c r="C24" s="72">
        <f t="shared" si="1"/>
        <v>0</v>
      </c>
      <c r="D24" s="48"/>
      <c r="E24" s="48"/>
      <c r="F24" s="93"/>
      <c r="G24" s="109"/>
      <c r="H24" s="86" t="e">
        <f t="shared" si="2"/>
        <v>#DIV/0!</v>
      </c>
      <c r="I24" s="124"/>
      <c r="J24" s="94" t="e">
        <f t="shared" si="0"/>
        <v>#DIV/0!</v>
      </c>
    </row>
    <row r="25" spans="1:10">
      <c r="A25" s="77"/>
      <c r="B25" s="68"/>
      <c r="C25" s="72">
        <f t="shared" si="1"/>
        <v>0</v>
      </c>
      <c r="D25" s="89"/>
      <c r="E25" s="89"/>
      <c r="F25" s="90"/>
      <c r="G25" s="110"/>
      <c r="H25" s="86" t="e">
        <f t="shared" si="2"/>
        <v>#DIV/0!</v>
      </c>
      <c r="I25" s="125"/>
      <c r="J25" s="84" t="e">
        <f t="shared" si="0"/>
        <v>#DIV/0!</v>
      </c>
    </row>
    <row r="26" spans="1:10">
      <c r="A26" s="77"/>
      <c r="B26" s="68"/>
      <c r="C26" s="72">
        <f t="shared" si="1"/>
        <v>0</v>
      </c>
      <c r="D26" s="48"/>
      <c r="E26" s="48"/>
      <c r="F26" s="83"/>
      <c r="G26" s="109"/>
      <c r="H26" s="86" t="e">
        <f t="shared" si="2"/>
        <v>#DIV/0!</v>
      </c>
      <c r="I26" s="124"/>
      <c r="J26" s="94" t="e">
        <f t="shared" si="0"/>
        <v>#DIV/0!</v>
      </c>
    </row>
    <row r="27" spans="1:10">
      <c r="A27" s="77"/>
      <c r="B27" s="68"/>
      <c r="C27" s="72">
        <f t="shared" si="1"/>
        <v>0</v>
      </c>
      <c r="D27" s="48"/>
      <c r="E27" s="48"/>
      <c r="F27" s="83"/>
      <c r="G27" s="109"/>
      <c r="H27" s="86" t="e">
        <f t="shared" si="2"/>
        <v>#DIV/0!</v>
      </c>
      <c r="I27" s="124"/>
      <c r="J27" s="84" t="e">
        <f t="shared" si="0"/>
        <v>#DIV/0!</v>
      </c>
    </row>
    <row r="28" spans="1:10">
      <c r="A28" s="77"/>
      <c r="B28" s="68"/>
      <c r="C28" s="72">
        <f t="shared" si="1"/>
        <v>0</v>
      </c>
      <c r="D28" s="48"/>
      <c r="E28" s="48"/>
      <c r="F28" s="83"/>
      <c r="G28" s="109"/>
      <c r="H28" s="86" t="e">
        <f t="shared" si="2"/>
        <v>#DIV/0!</v>
      </c>
      <c r="I28" s="124"/>
      <c r="J28" s="94" t="e">
        <f t="shared" si="0"/>
        <v>#DIV/0!</v>
      </c>
    </row>
    <row r="29" spans="1:10" ht="15.75" thickBot="1">
      <c r="A29" s="42" t="s">
        <v>16</v>
      </c>
      <c r="B29" s="43"/>
      <c r="C29" s="43">
        <f>SUM(C20:C28)</f>
        <v>0</v>
      </c>
      <c r="D29" s="43">
        <f t="shared" ref="D29:F29" si="3">SUM(D20:D28)</f>
        <v>0</v>
      </c>
      <c r="E29" s="43">
        <f t="shared" si="3"/>
        <v>0</v>
      </c>
      <c r="F29" s="43">
        <f t="shared" si="3"/>
        <v>0</v>
      </c>
      <c r="G29" s="82"/>
      <c r="H29" s="54" t="e">
        <f>SUM(H20:H28)</f>
        <v>#DIV/0!</v>
      </c>
      <c r="I29" s="54">
        <f t="shared" ref="I29:J29" si="4">SUM(I20:I28)</f>
        <v>0</v>
      </c>
      <c r="J29" s="54" t="e">
        <f t="shared" si="4"/>
        <v>#DIV/0!</v>
      </c>
    </row>
    <row r="30" spans="1:10">
      <c r="G30" s="65" t="s">
        <v>52</v>
      </c>
      <c r="H30" s="65" t="s">
        <v>53</v>
      </c>
    </row>
    <row r="31" spans="1:10">
      <c r="A31" s="144" t="s">
        <v>64</v>
      </c>
      <c r="B31" s="144"/>
      <c r="C31" s="144"/>
      <c r="D31" s="144"/>
      <c r="E31" s="144"/>
      <c r="F31" s="144"/>
      <c r="G31" s="144"/>
      <c r="H31" s="144"/>
      <c r="I31" s="144"/>
      <c r="J31" s="144"/>
    </row>
  </sheetData>
  <mergeCells count="24">
    <mergeCell ref="C10:D10"/>
    <mergeCell ref="G11:J11"/>
    <mergeCell ref="G12:J12"/>
    <mergeCell ref="C12:D12"/>
    <mergeCell ref="A13:B13"/>
    <mergeCell ref="C13:D13"/>
    <mergeCell ref="C3:J3"/>
    <mergeCell ref="I5:J5"/>
    <mergeCell ref="C8:D8"/>
    <mergeCell ref="G8:J8"/>
    <mergeCell ref="A9:B9"/>
    <mergeCell ref="C9:D9"/>
    <mergeCell ref="G9:J9"/>
    <mergeCell ref="H16:J16"/>
    <mergeCell ref="A31:J31"/>
    <mergeCell ref="H13:J13"/>
    <mergeCell ref="H14:J14"/>
    <mergeCell ref="A15:C15"/>
    <mergeCell ref="D15:E15"/>
    <mergeCell ref="F15:G15"/>
    <mergeCell ref="H15:J15"/>
    <mergeCell ref="A16:C16"/>
    <mergeCell ref="D16:E16"/>
    <mergeCell ref="F16:G16"/>
  </mergeCells>
  <conditionalFormatting sqref="H20:H28 J20:J28">
    <cfRule type="containsErrors" dxfId="2" priority="1">
      <formula>ISERROR(H20)</formula>
    </cfRule>
  </conditionalFormatting>
  <dataValidations count="3">
    <dataValidation type="list" allowBlank="1" showInputMessage="1" showErrorMessage="1" sqref="C12 C14:G14">
      <formula1>"HOTEL,GITE,CHAMBRE D'HOTES,CAMPING"</formula1>
    </dataValidation>
    <dataValidation type="list" allowBlank="1" showInputMessage="1" showErrorMessage="1" sqref="C13">
      <formula1>"Palace,5 étoiles,4 étoiles, 3 étoiles, 2 étoiles, 1 étoile, sans classement, camping 3-4-5 étoiles, camping 0-1-2 étoiles"</formula1>
    </dataValidation>
    <dataValidation type="list" showInputMessage="1" showErrorMessage="1" sqref="G19:G28">
      <formula1>$G$29:$H$29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oleObjects>
    <oleObject progId="PBrush" shapeId="15361" r:id="rId3"/>
    <oleObject progId="PBrush" shapeId="15363" r:id="rId4"/>
    <oleObject progId="PBrush" shapeId="15364" r:id="rId5"/>
  </oleObjects>
</worksheet>
</file>

<file path=xl/worksheets/sheet11.xml><?xml version="1.0" encoding="utf-8"?>
<worksheet xmlns="http://schemas.openxmlformats.org/spreadsheetml/2006/main" xmlns:r="http://schemas.openxmlformats.org/officeDocument/2006/relationships">
  <dimension ref="A2:J30"/>
  <sheetViews>
    <sheetView workbookViewId="0">
      <selection activeCell="D19" sqref="D19:F20"/>
    </sheetView>
  </sheetViews>
  <sheetFormatPr baseColWidth="10" defaultRowHeight="15"/>
  <cols>
    <col min="5" max="5" width="13.140625" customWidth="1"/>
    <col min="6" max="6" width="13.7109375" customWidth="1"/>
    <col min="7" max="7" width="13" customWidth="1"/>
  </cols>
  <sheetData>
    <row r="2" spans="1:10" ht="15.75">
      <c r="C2" s="169" t="s">
        <v>0</v>
      </c>
      <c r="D2" s="169"/>
      <c r="E2" s="169"/>
      <c r="F2" s="169"/>
      <c r="G2" s="169"/>
      <c r="H2" s="169"/>
      <c r="I2" s="169"/>
      <c r="J2" s="169"/>
    </row>
    <row r="3" spans="1:10" ht="15.75" thickBot="1"/>
    <row r="4" spans="1:10" ht="16.5" thickBot="1">
      <c r="H4" s="1" t="s">
        <v>1</v>
      </c>
      <c r="I4" s="170" t="s">
        <v>71</v>
      </c>
      <c r="J4" s="171"/>
    </row>
    <row r="5" spans="1:10">
      <c r="A5" s="2"/>
      <c r="B5" s="2"/>
      <c r="C5" s="2"/>
      <c r="D5" s="2"/>
      <c r="E5" s="2"/>
      <c r="F5" s="2"/>
      <c r="G5" s="2"/>
      <c r="H5" s="2"/>
      <c r="I5" s="2"/>
      <c r="J5" s="3" t="s">
        <v>2</v>
      </c>
    </row>
    <row r="6" spans="1:10" ht="15.75" thickBot="1">
      <c r="A6" s="4" t="s">
        <v>3</v>
      </c>
      <c r="F6" s="5" t="s">
        <v>4</v>
      </c>
    </row>
    <row r="7" spans="1:10" ht="15.75" thickBot="1">
      <c r="A7" s="33" t="s">
        <v>5</v>
      </c>
      <c r="C7" s="172"/>
      <c r="D7" s="173"/>
      <c r="E7" s="73"/>
      <c r="F7" s="33" t="s">
        <v>6</v>
      </c>
      <c r="G7" s="174"/>
      <c r="H7" s="175"/>
      <c r="I7" s="175"/>
      <c r="J7" s="176"/>
    </row>
    <row r="8" spans="1:10" ht="15.75" thickBot="1">
      <c r="A8" s="177" t="s">
        <v>7</v>
      </c>
      <c r="B8" s="177"/>
      <c r="C8" s="165"/>
      <c r="D8" s="166"/>
      <c r="E8" s="73"/>
      <c r="F8" s="33" t="s">
        <v>8</v>
      </c>
      <c r="G8" s="162"/>
      <c r="H8" s="163"/>
      <c r="I8" s="163"/>
      <c r="J8" s="164"/>
    </row>
    <row r="9" spans="1:10" ht="15.75" thickBot="1">
      <c r="C9" s="161"/>
      <c r="D9" s="161"/>
      <c r="E9" s="73"/>
      <c r="F9" s="73"/>
      <c r="G9" s="73"/>
      <c r="I9" s="10"/>
      <c r="J9" s="36"/>
    </row>
    <row r="10" spans="1:10" ht="15.75" thickBot="1">
      <c r="F10" s="33" t="s">
        <v>9</v>
      </c>
      <c r="G10" s="162"/>
      <c r="H10" s="163"/>
      <c r="I10" s="163"/>
      <c r="J10" s="164"/>
    </row>
    <row r="11" spans="1:10" ht="15.75" thickBot="1">
      <c r="A11" s="33" t="s">
        <v>10</v>
      </c>
      <c r="C11" s="165"/>
      <c r="D11" s="166"/>
      <c r="F11" s="33" t="s">
        <v>11</v>
      </c>
      <c r="G11" s="162"/>
      <c r="H11" s="163"/>
      <c r="I11" s="163"/>
      <c r="J11" s="164"/>
    </row>
    <row r="12" spans="1:10" ht="15.75" thickBot="1">
      <c r="A12" s="167" t="s">
        <v>12</v>
      </c>
      <c r="B12" s="167"/>
      <c r="C12" s="162" t="s">
        <v>56</v>
      </c>
      <c r="D12" s="164"/>
      <c r="E12" s="33"/>
      <c r="F12" s="36"/>
      <c r="G12" s="36"/>
      <c r="H12" s="168"/>
      <c r="I12" s="168"/>
      <c r="J12" s="168"/>
    </row>
    <row r="13" spans="1:10" ht="15.75" thickBot="1">
      <c r="A13" s="33"/>
      <c r="C13" s="73"/>
      <c r="D13" s="74"/>
      <c r="E13" s="73"/>
      <c r="F13" s="73"/>
      <c r="G13" s="73"/>
      <c r="H13" s="145"/>
      <c r="I13" s="146"/>
      <c r="J13" s="146"/>
    </row>
    <row r="14" spans="1:10">
      <c r="A14" s="147" t="s">
        <v>59</v>
      </c>
      <c r="B14" s="148"/>
      <c r="C14" s="149"/>
      <c r="D14" s="147" t="s">
        <v>58</v>
      </c>
      <c r="E14" s="149"/>
      <c r="F14" s="147" t="s">
        <v>63</v>
      </c>
      <c r="G14" s="149"/>
      <c r="H14" s="150" t="s">
        <v>61</v>
      </c>
      <c r="I14" s="150"/>
      <c r="J14" s="151"/>
    </row>
    <row r="15" spans="1:10" ht="15.75" thickBot="1">
      <c r="A15" s="152">
        <v>0.04</v>
      </c>
      <c r="B15" s="153"/>
      <c r="C15" s="154"/>
      <c r="D15" s="155">
        <v>4.0000000000000001E-3</v>
      </c>
      <c r="E15" s="156"/>
      <c r="F15" s="157">
        <v>4.3999999999999997E-2</v>
      </c>
      <c r="G15" s="158"/>
      <c r="H15" s="159">
        <v>2.5299999999999998</v>
      </c>
      <c r="I15" s="159"/>
      <c r="J15" s="160"/>
    </row>
    <row r="16" spans="1:10" ht="15.75" thickBot="1">
      <c r="A16" s="40"/>
      <c r="B16" s="2"/>
      <c r="C16" s="2"/>
      <c r="D16" s="40"/>
      <c r="E16" s="40"/>
      <c r="F16" s="40"/>
      <c r="G16" s="2"/>
      <c r="H16" s="2"/>
      <c r="I16" s="2"/>
      <c r="J16" s="40"/>
    </row>
    <row r="17" spans="1:10" ht="60">
      <c r="A17" s="70" t="s">
        <v>48</v>
      </c>
      <c r="B17" s="41" t="s">
        <v>13</v>
      </c>
      <c r="C17" s="41" t="s">
        <v>60</v>
      </c>
      <c r="D17" s="41" t="s">
        <v>57</v>
      </c>
      <c r="E17" s="41" t="s">
        <v>62</v>
      </c>
      <c r="F17" s="41" t="s">
        <v>15</v>
      </c>
      <c r="G17" s="49" t="s">
        <v>54</v>
      </c>
      <c r="H17" s="49" t="s">
        <v>50</v>
      </c>
      <c r="I17" s="50" t="s">
        <v>55</v>
      </c>
      <c r="J17" s="51" t="s">
        <v>49</v>
      </c>
    </row>
    <row r="18" spans="1:10">
      <c r="A18" s="71">
        <v>43466</v>
      </c>
      <c r="B18" s="12">
        <v>43468</v>
      </c>
      <c r="C18" s="13">
        <f>B18-A18</f>
        <v>2</v>
      </c>
      <c r="D18" s="13">
        <v>4</v>
      </c>
      <c r="E18" s="13">
        <v>50</v>
      </c>
      <c r="F18" s="11">
        <v>3</v>
      </c>
      <c r="G18" s="63" t="s">
        <v>52</v>
      </c>
      <c r="H18" s="53">
        <f>IF((E18/D18/C18*0.044)&gt;$H$15,$H$15*F18*C18,E18/D18*F18*0.044)</f>
        <v>1.65</v>
      </c>
      <c r="I18" s="55">
        <f>IF(G18="OUI",E18/D18*F18*$F$15,0)</f>
        <v>1.65</v>
      </c>
      <c r="J18" s="52">
        <f>H18-I18</f>
        <v>0</v>
      </c>
    </row>
    <row r="19" spans="1:10">
      <c r="A19" s="75"/>
      <c r="B19" s="14"/>
      <c r="C19" s="72">
        <f>B19-A19</f>
        <v>0</v>
      </c>
      <c r="D19" s="46"/>
      <c r="E19" s="46"/>
      <c r="F19" s="62"/>
      <c r="G19" s="64" t="s">
        <v>53</v>
      </c>
      <c r="H19" s="66" t="e">
        <f>IF((E19/D19/C19*0.044)&gt;$H$15,$H$15*F19*C19,E19/D19*F19*0.044)</f>
        <v>#DIV/0!</v>
      </c>
      <c r="I19" s="55">
        <v>0</v>
      </c>
      <c r="J19" s="67" t="e">
        <f t="shared" ref="J19:J27" si="0">H19-I19</f>
        <v>#DIV/0!</v>
      </c>
    </row>
    <row r="20" spans="1:10">
      <c r="A20" s="75"/>
      <c r="B20" s="14"/>
      <c r="C20" s="72">
        <f t="shared" ref="C20:C27" si="1">B20-A20</f>
        <v>0</v>
      </c>
      <c r="D20" s="47"/>
      <c r="E20" s="47"/>
      <c r="F20" s="78"/>
      <c r="G20" s="79" t="s">
        <v>52</v>
      </c>
      <c r="H20" s="80" t="e">
        <f>IF((E20/D20/C20*0.044)&gt;$H$15,$H$15*F20*C20,E20/D20*F20*0.044)</f>
        <v>#DIV/0!</v>
      </c>
      <c r="I20" s="81"/>
      <c r="J20" s="84" t="e">
        <f t="shared" si="0"/>
        <v>#DIV/0!</v>
      </c>
    </row>
    <row r="21" spans="1:10">
      <c r="A21" s="77"/>
      <c r="B21" s="68"/>
      <c r="C21" s="72">
        <f t="shared" si="1"/>
        <v>0</v>
      </c>
      <c r="D21" s="48"/>
      <c r="E21" s="48"/>
      <c r="F21" s="93"/>
      <c r="G21" s="85"/>
      <c r="H21" s="86" t="e">
        <f t="shared" ref="H21:H27" si="2">IF((E21/D21/C21*0.044)&gt;$H$15,$H$15*F21*C21,E21/D21*F21*0.044)</f>
        <v>#DIV/0!</v>
      </c>
      <c r="I21" s="87"/>
      <c r="J21" s="94" t="e">
        <f t="shared" si="0"/>
        <v>#DIV/0!</v>
      </c>
    </row>
    <row r="22" spans="1:10">
      <c r="A22" s="77"/>
      <c r="B22" s="68"/>
      <c r="C22" s="72">
        <f t="shared" si="1"/>
        <v>0</v>
      </c>
      <c r="D22" s="48"/>
      <c r="E22" s="48"/>
      <c r="F22" s="93"/>
      <c r="G22" s="85"/>
      <c r="H22" s="86" t="e">
        <f t="shared" si="2"/>
        <v>#DIV/0!</v>
      </c>
      <c r="I22" s="87"/>
      <c r="J22" s="84" t="e">
        <f t="shared" si="0"/>
        <v>#DIV/0!</v>
      </c>
    </row>
    <row r="23" spans="1:10">
      <c r="A23" s="77"/>
      <c r="B23" s="68"/>
      <c r="C23" s="72">
        <f t="shared" si="1"/>
        <v>0</v>
      </c>
      <c r="D23" s="48"/>
      <c r="E23" s="48"/>
      <c r="F23" s="93"/>
      <c r="G23" s="85"/>
      <c r="H23" s="86" t="e">
        <f t="shared" si="2"/>
        <v>#DIV/0!</v>
      </c>
      <c r="I23" s="87"/>
      <c r="J23" s="94" t="e">
        <f t="shared" si="0"/>
        <v>#DIV/0!</v>
      </c>
    </row>
    <row r="24" spans="1:10">
      <c r="A24" s="77"/>
      <c r="B24" s="68"/>
      <c r="C24" s="72">
        <f t="shared" si="1"/>
        <v>0</v>
      </c>
      <c r="D24" s="89"/>
      <c r="E24" s="89"/>
      <c r="F24" s="90"/>
      <c r="G24" s="91"/>
      <c r="H24" s="86" t="e">
        <f t="shared" si="2"/>
        <v>#DIV/0!</v>
      </c>
      <c r="I24" s="92"/>
      <c r="J24" s="84" t="e">
        <f t="shared" si="0"/>
        <v>#DIV/0!</v>
      </c>
    </row>
    <row r="25" spans="1:10">
      <c r="A25" s="77"/>
      <c r="B25" s="68"/>
      <c r="C25" s="72">
        <f t="shared" si="1"/>
        <v>0</v>
      </c>
      <c r="D25" s="48"/>
      <c r="E25" s="48"/>
      <c r="F25" s="83"/>
      <c r="G25" s="85"/>
      <c r="H25" s="86" t="e">
        <f t="shared" si="2"/>
        <v>#DIV/0!</v>
      </c>
      <c r="I25" s="87"/>
      <c r="J25" s="94" t="e">
        <f t="shared" si="0"/>
        <v>#DIV/0!</v>
      </c>
    </row>
    <row r="26" spans="1:10">
      <c r="A26" s="77"/>
      <c r="B26" s="68"/>
      <c r="C26" s="72">
        <f t="shared" si="1"/>
        <v>0</v>
      </c>
      <c r="D26" s="48"/>
      <c r="E26" s="48"/>
      <c r="F26" s="83"/>
      <c r="G26" s="85"/>
      <c r="H26" s="86" t="e">
        <f t="shared" si="2"/>
        <v>#DIV/0!</v>
      </c>
      <c r="I26" s="87"/>
      <c r="J26" s="84" t="e">
        <f t="shared" si="0"/>
        <v>#DIV/0!</v>
      </c>
    </row>
    <row r="27" spans="1:10">
      <c r="A27" s="77"/>
      <c r="B27" s="68"/>
      <c r="C27" s="72">
        <f t="shared" si="1"/>
        <v>0</v>
      </c>
      <c r="D27" s="48"/>
      <c r="E27" s="48"/>
      <c r="F27" s="83"/>
      <c r="G27" s="85"/>
      <c r="H27" s="86" t="e">
        <f t="shared" si="2"/>
        <v>#DIV/0!</v>
      </c>
      <c r="I27" s="87"/>
      <c r="J27" s="94" t="e">
        <f t="shared" si="0"/>
        <v>#DIV/0!</v>
      </c>
    </row>
    <row r="28" spans="1:10" ht="15.75" thickBot="1">
      <c r="A28" s="42" t="s">
        <v>16</v>
      </c>
      <c r="B28" s="43"/>
      <c r="C28" s="43">
        <f>SUM(C19:C27)</f>
        <v>0</v>
      </c>
      <c r="D28" s="43">
        <f t="shared" ref="D28:F28" si="3">SUM(D19:D27)</f>
        <v>0</v>
      </c>
      <c r="E28" s="43">
        <f t="shared" si="3"/>
        <v>0</v>
      </c>
      <c r="F28" s="43">
        <f t="shared" si="3"/>
        <v>0</v>
      </c>
      <c r="G28" s="82"/>
      <c r="H28" s="54" t="e">
        <f>SUM(H19:H27)</f>
        <v>#DIV/0!</v>
      </c>
      <c r="I28" s="54">
        <f>SUM(I19:I27)</f>
        <v>0</v>
      </c>
      <c r="J28" s="95" t="e">
        <f>SUM(J19:J27)</f>
        <v>#DIV/0!</v>
      </c>
    </row>
    <row r="29" spans="1:10">
      <c r="G29" s="65" t="s">
        <v>52</v>
      </c>
      <c r="H29" s="65" t="s">
        <v>53</v>
      </c>
    </row>
    <row r="30" spans="1:10">
      <c r="A30" s="144" t="s">
        <v>64</v>
      </c>
      <c r="B30" s="144"/>
      <c r="C30" s="144"/>
      <c r="D30" s="144"/>
      <c r="E30" s="144"/>
      <c r="F30" s="144"/>
      <c r="G30" s="144"/>
      <c r="H30" s="144"/>
      <c r="I30" s="144"/>
      <c r="J30" s="144"/>
    </row>
  </sheetData>
  <mergeCells count="24">
    <mergeCell ref="C2:J2"/>
    <mergeCell ref="I4:J4"/>
    <mergeCell ref="C7:D7"/>
    <mergeCell ref="G7:J7"/>
    <mergeCell ref="A8:B8"/>
    <mergeCell ref="C8:D8"/>
    <mergeCell ref="G8:J8"/>
    <mergeCell ref="C9:D9"/>
    <mergeCell ref="G10:J10"/>
    <mergeCell ref="C11:D11"/>
    <mergeCell ref="G11:J11"/>
    <mergeCell ref="A12:B12"/>
    <mergeCell ref="C12:D12"/>
    <mergeCell ref="H12:J12"/>
    <mergeCell ref="A30:J30"/>
    <mergeCell ref="H13:J13"/>
    <mergeCell ref="A14:C14"/>
    <mergeCell ref="D14:E14"/>
    <mergeCell ref="F14:G14"/>
    <mergeCell ref="H14:J14"/>
    <mergeCell ref="A15:C15"/>
    <mergeCell ref="D15:E15"/>
    <mergeCell ref="F15:G15"/>
    <mergeCell ref="H15:J15"/>
  </mergeCells>
  <conditionalFormatting sqref="H19:H27 J19:J27">
    <cfRule type="containsErrors" dxfId="1" priority="1">
      <formula>ISERROR(H19)</formula>
    </cfRule>
  </conditionalFormatting>
  <dataValidations count="3">
    <dataValidation type="list" allowBlank="1" showInputMessage="1" showErrorMessage="1" sqref="C11 C13:G13">
      <formula1>"HOTEL,GITE,CHAMBRE D'HOTES,CAMPING"</formula1>
    </dataValidation>
    <dataValidation type="list" allowBlank="1" showInputMessage="1" showErrorMessage="1" sqref="C12">
      <formula1>"Palace,5 étoiles,4 étoiles, 3 étoiles, 2 étoiles, 1 étoile, sans classement, camping 3-4-5 étoiles, camping 0-1-2 étoiles"</formula1>
    </dataValidation>
    <dataValidation type="list" showInputMessage="1" showErrorMessage="1" sqref="G18:G27">
      <formula1>$G$29:$H$29</formula1>
    </dataValidation>
  </dataValidations>
  <pageMargins left="0.7" right="0.7" top="0.75" bottom="0.75" header="0.3" footer="0.3"/>
  <legacyDrawing r:id="rId1"/>
  <oleObjects>
    <oleObject progId="PBrush" shapeId="22529" r:id="rId2"/>
  </oleObjects>
</worksheet>
</file>

<file path=xl/worksheets/sheet12.xml><?xml version="1.0" encoding="utf-8"?>
<worksheet xmlns="http://schemas.openxmlformats.org/spreadsheetml/2006/main" xmlns:r="http://schemas.openxmlformats.org/officeDocument/2006/relationships">
  <dimension ref="A2:J30"/>
  <sheetViews>
    <sheetView workbookViewId="0">
      <selection activeCell="I20" sqref="I20"/>
    </sheetView>
  </sheetViews>
  <sheetFormatPr baseColWidth="10" defaultRowHeight="15"/>
  <cols>
    <col min="5" max="5" width="13.5703125" customWidth="1"/>
    <col min="6" max="6" width="14.42578125" customWidth="1"/>
    <col min="7" max="7" width="12.7109375" customWidth="1"/>
  </cols>
  <sheetData>
    <row r="2" spans="1:10" ht="15.75">
      <c r="C2" s="169" t="s">
        <v>0</v>
      </c>
      <c r="D2" s="169"/>
      <c r="E2" s="169"/>
      <c r="F2" s="169"/>
      <c r="G2" s="169"/>
      <c r="H2" s="169"/>
      <c r="I2" s="169"/>
      <c r="J2" s="169"/>
    </row>
    <row r="3" spans="1:10" ht="15.75" thickBot="1"/>
    <row r="4" spans="1:10" ht="16.5" thickBot="1">
      <c r="H4" s="1" t="s">
        <v>1</v>
      </c>
      <c r="I4" s="170" t="s">
        <v>72</v>
      </c>
      <c r="J4" s="171"/>
    </row>
    <row r="5" spans="1:10">
      <c r="A5" s="2"/>
      <c r="B5" s="2"/>
      <c r="C5" s="2"/>
      <c r="D5" s="2"/>
      <c r="E5" s="2"/>
      <c r="F5" s="2"/>
      <c r="G5" s="2"/>
      <c r="H5" s="2"/>
      <c r="I5" s="2"/>
      <c r="J5" s="3" t="s">
        <v>2</v>
      </c>
    </row>
    <row r="6" spans="1:10" ht="15.75" thickBot="1">
      <c r="A6" s="4" t="s">
        <v>3</v>
      </c>
      <c r="F6" s="5" t="s">
        <v>4</v>
      </c>
    </row>
    <row r="7" spans="1:10" ht="15.75" thickBot="1">
      <c r="A7" s="33" t="s">
        <v>5</v>
      </c>
      <c r="C7" s="172"/>
      <c r="D7" s="173"/>
      <c r="E7" s="73"/>
      <c r="F7" s="33" t="s">
        <v>6</v>
      </c>
      <c r="G7" s="174"/>
      <c r="H7" s="175"/>
      <c r="I7" s="175"/>
      <c r="J7" s="176"/>
    </row>
    <row r="8" spans="1:10" ht="15.75" thickBot="1">
      <c r="A8" s="177" t="s">
        <v>7</v>
      </c>
      <c r="B8" s="177"/>
      <c r="C8" s="165"/>
      <c r="D8" s="166"/>
      <c r="E8" s="73"/>
      <c r="F8" s="33" t="s">
        <v>8</v>
      </c>
      <c r="G8" s="162"/>
      <c r="H8" s="163"/>
      <c r="I8" s="163"/>
      <c r="J8" s="164"/>
    </row>
    <row r="9" spans="1:10" ht="15.75" thickBot="1">
      <c r="C9" s="161"/>
      <c r="D9" s="161"/>
      <c r="E9" s="73"/>
      <c r="F9" s="73"/>
      <c r="G9" s="73"/>
      <c r="I9" s="10"/>
      <c r="J9" s="36"/>
    </row>
    <row r="10" spans="1:10" ht="15.75" thickBot="1">
      <c r="F10" s="33" t="s">
        <v>9</v>
      </c>
      <c r="G10" s="162"/>
      <c r="H10" s="163"/>
      <c r="I10" s="163"/>
      <c r="J10" s="164"/>
    </row>
    <row r="11" spans="1:10" ht="15.75" thickBot="1">
      <c r="A11" s="33" t="s">
        <v>10</v>
      </c>
      <c r="C11" s="165"/>
      <c r="D11" s="166"/>
      <c r="F11" s="33" t="s">
        <v>11</v>
      </c>
      <c r="G11" s="162"/>
      <c r="H11" s="163"/>
      <c r="I11" s="163"/>
      <c r="J11" s="164"/>
    </row>
    <row r="12" spans="1:10" ht="15.75" thickBot="1">
      <c r="A12" s="167" t="s">
        <v>12</v>
      </c>
      <c r="B12" s="167"/>
      <c r="C12" s="162" t="s">
        <v>56</v>
      </c>
      <c r="D12" s="164"/>
      <c r="E12" s="33"/>
      <c r="F12" s="36"/>
      <c r="G12" s="36"/>
      <c r="H12" s="168"/>
      <c r="I12" s="168"/>
      <c r="J12" s="168"/>
    </row>
    <row r="13" spans="1:10" ht="15.75" thickBot="1">
      <c r="A13" s="33"/>
      <c r="C13" s="73"/>
      <c r="D13" s="74"/>
      <c r="E13" s="73"/>
      <c r="F13" s="73"/>
      <c r="G13" s="73"/>
      <c r="H13" s="145"/>
      <c r="I13" s="146"/>
      <c r="J13" s="146"/>
    </row>
    <row r="14" spans="1:10">
      <c r="A14" s="147" t="s">
        <v>59</v>
      </c>
      <c r="B14" s="148"/>
      <c r="C14" s="149"/>
      <c r="D14" s="147" t="s">
        <v>58</v>
      </c>
      <c r="E14" s="149"/>
      <c r="F14" s="147" t="s">
        <v>63</v>
      </c>
      <c r="G14" s="149"/>
      <c r="H14" s="150" t="s">
        <v>61</v>
      </c>
      <c r="I14" s="150"/>
      <c r="J14" s="151"/>
    </row>
    <row r="15" spans="1:10" ht="15.75" thickBot="1">
      <c r="A15" s="152">
        <v>0.04</v>
      </c>
      <c r="B15" s="153"/>
      <c r="C15" s="154"/>
      <c r="D15" s="155">
        <v>4.0000000000000001E-3</v>
      </c>
      <c r="E15" s="156"/>
      <c r="F15" s="157">
        <v>4.3999999999999997E-2</v>
      </c>
      <c r="G15" s="158"/>
      <c r="H15" s="159">
        <v>2.5299999999999998</v>
      </c>
      <c r="I15" s="159"/>
      <c r="J15" s="160"/>
    </row>
    <row r="16" spans="1:10" ht="15.75" thickBot="1">
      <c r="A16" s="40"/>
      <c r="B16" s="2"/>
      <c r="C16" s="2"/>
      <c r="D16" s="40"/>
      <c r="E16" s="40"/>
      <c r="F16" s="40"/>
      <c r="G16" s="2"/>
      <c r="H16" s="2"/>
      <c r="I16" s="2"/>
      <c r="J16" s="40"/>
    </row>
    <row r="17" spans="1:10" ht="60">
      <c r="A17" s="70" t="s">
        <v>48</v>
      </c>
      <c r="B17" s="41" t="s">
        <v>13</v>
      </c>
      <c r="C17" s="41" t="s">
        <v>60</v>
      </c>
      <c r="D17" s="41" t="s">
        <v>57</v>
      </c>
      <c r="E17" s="41" t="s">
        <v>62</v>
      </c>
      <c r="F17" s="41" t="s">
        <v>15</v>
      </c>
      <c r="G17" s="49" t="s">
        <v>54</v>
      </c>
      <c r="H17" s="49" t="s">
        <v>50</v>
      </c>
      <c r="I17" s="50" t="s">
        <v>55</v>
      </c>
      <c r="J17" s="51" t="s">
        <v>49</v>
      </c>
    </row>
    <row r="18" spans="1:10">
      <c r="A18" s="71">
        <v>43466</v>
      </c>
      <c r="B18" s="12">
        <v>43468</v>
      </c>
      <c r="C18" s="13">
        <f>B18-A18</f>
        <v>2</v>
      </c>
      <c r="D18" s="13">
        <v>4</v>
      </c>
      <c r="E18" s="13">
        <v>50</v>
      </c>
      <c r="F18" s="11">
        <v>3</v>
      </c>
      <c r="G18" s="63" t="s">
        <v>52</v>
      </c>
      <c r="H18" s="53">
        <f>IF((E18/D18/C18*0.044)&gt;$H$15,$H$15*F18*C18,E18/D18*F18*0.044)</f>
        <v>1.65</v>
      </c>
      <c r="I18" s="55">
        <f>IF(G18="OUI",E18/D18*F18*$F$15,0)</f>
        <v>1.65</v>
      </c>
      <c r="J18" s="52">
        <f>H18-I18</f>
        <v>0</v>
      </c>
    </row>
    <row r="19" spans="1:10">
      <c r="A19" s="75"/>
      <c r="B19" s="14"/>
      <c r="C19" s="72">
        <f>B19-A19</f>
        <v>0</v>
      </c>
      <c r="D19" s="46"/>
      <c r="E19" s="46"/>
      <c r="F19" s="62"/>
      <c r="G19" s="64" t="s">
        <v>53</v>
      </c>
      <c r="H19" s="66" t="e">
        <f>IF((E19/D19/C19*0.044)&gt;$H$15,$H$15*F19*C19,E19/D19*F19*0.044)</f>
        <v>#DIV/0!</v>
      </c>
      <c r="I19" s="55">
        <v>0</v>
      </c>
      <c r="J19" s="84" t="e">
        <f t="shared" ref="J19:J27" si="0">H19-I19</f>
        <v>#DIV/0!</v>
      </c>
    </row>
    <row r="20" spans="1:10">
      <c r="A20" s="75"/>
      <c r="B20" s="14"/>
      <c r="C20" s="72">
        <f t="shared" ref="C20:C27" si="1">B20-A20</f>
        <v>0</v>
      </c>
      <c r="D20" s="47"/>
      <c r="E20" s="47"/>
      <c r="F20" s="78"/>
      <c r="G20" s="79" t="s">
        <v>52</v>
      </c>
      <c r="H20" s="80" t="e">
        <f>IF((E20/D20/C20*0.044)&gt;$H$15,$H$15*F20*C20,E20/D20*F20*0.044)</f>
        <v>#DIV/0!</v>
      </c>
      <c r="I20" s="81"/>
      <c r="J20" s="99" t="e">
        <f t="shared" si="0"/>
        <v>#DIV/0!</v>
      </c>
    </row>
    <row r="21" spans="1:10">
      <c r="A21" s="77"/>
      <c r="B21" s="68"/>
      <c r="C21" s="72">
        <f t="shared" si="1"/>
        <v>0</v>
      </c>
      <c r="D21" s="48"/>
      <c r="E21" s="48"/>
      <c r="F21" s="93"/>
      <c r="G21" s="85"/>
      <c r="H21" s="86" t="e">
        <f t="shared" ref="H21:H27" si="2">IF((E21/D21/C21*0.044)&gt;$H$15,$H$15*F21*C21,E21/D21*F21*0.044)</f>
        <v>#DIV/0!</v>
      </c>
      <c r="I21" s="102"/>
      <c r="J21" s="94" t="e">
        <f t="shared" si="0"/>
        <v>#DIV/0!</v>
      </c>
    </row>
    <row r="22" spans="1:10">
      <c r="A22" s="77"/>
      <c r="B22" s="68"/>
      <c r="C22" s="72">
        <f t="shared" si="1"/>
        <v>0</v>
      </c>
      <c r="D22" s="48"/>
      <c r="E22" s="48"/>
      <c r="F22" s="93"/>
      <c r="G22" s="85"/>
      <c r="H22" s="86" t="e">
        <f t="shared" si="2"/>
        <v>#DIV/0!</v>
      </c>
      <c r="I22" s="102"/>
      <c r="J22" s="94" t="e">
        <f t="shared" si="0"/>
        <v>#DIV/0!</v>
      </c>
    </row>
    <row r="23" spans="1:10">
      <c r="A23" s="77"/>
      <c r="B23" s="68"/>
      <c r="C23" s="72">
        <f t="shared" si="1"/>
        <v>0</v>
      </c>
      <c r="D23" s="48"/>
      <c r="E23" s="48"/>
      <c r="F23" s="93"/>
      <c r="G23" s="85"/>
      <c r="H23" s="86" t="e">
        <f t="shared" si="2"/>
        <v>#DIV/0!</v>
      </c>
      <c r="I23" s="102"/>
      <c r="J23" s="94" t="e">
        <f t="shared" si="0"/>
        <v>#DIV/0!</v>
      </c>
    </row>
    <row r="24" spans="1:10">
      <c r="A24" s="77"/>
      <c r="B24" s="68"/>
      <c r="C24" s="72">
        <f t="shared" si="1"/>
        <v>0</v>
      </c>
      <c r="D24" s="89"/>
      <c r="E24" s="89"/>
      <c r="F24" s="90"/>
      <c r="G24" s="91"/>
      <c r="H24" s="86" t="e">
        <f t="shared" si="2"/>
        <v>#DIV/0!</v>
      </c>
      <c r="I24" s="103"/>
      <c r="J24" s="94" t="e">
        <f t="shared" si="0"/>
        <v>#DIV/0!</v>
      </c>
    </row>
    <row r="25" spans="1:10">
      <c r="A25" s="77"/>
      <c r="B25" s="68"/>
      <c r="C25" s="72">
        <f t="shared" si="1"/>
        <v>0</v>
      </c>
      <c r="D25" s="48"/>
      <c r="E25" s="48"/>
      <c r="F25" s="83"/>
      <c r="G25" s="85"/>
      <c r="H25" s="86" t="e">
        <f t="shared" si="2"/>
        <v>#DIV/0!</v>
      </c>
      <c r="I25" s="102"/>
      <c r="J25" s="94" t="e">
        <f t="shared" si="0"/>
        <v>#DIV/0!</v>
      </c>
    </row>
    <row r="26" spans="1:10">
      <c r="A26" s="77"/>
      <c r="B26" s="68"/>
      <c r="C26" s="72">
        <f t="shared" si="1"/>
        <v>0</v>
      </c>
      <c r="D26" s="48"/>
      <c r="E26" s="48"/>
      <c r="F26" s="83"/>
      <c r="G26" s="85"/>
      <c r="H26" s="86" t="e">
        <f t="shared" si="2"/>
        <v>#DIV/0!</v>
      </c>
      <c r="I26" s="102"/>
      <c r="J26" s="94" t="e">
        <f t="shared" si="0"/>
        <v>#DIV/0!</v>
      </c>
    </row>
    <row r="27" spans="1:10">
      <c r="A27" s="77"/>
      <c r="B27" s="68"/>
      <c r="C27" s="72">
        <f t="shared" si="1"/>
        <v>0</v>
      </c>
      <c r="D27" s="48"/>
      <c r="E27" s="48"/>
      <c r="F27" s="83"/>
      <c r="G27" s="85"/>
      <c r="H27" s="86" t="e">
        <f t="shared" si="2"/>
        <v>#DIV/0!</v>
      </c>
      <c r="I27" s="102"/>
      <c r="J27" s="94" t="e">
        <f t="shared" si="0"/>
        <v>#DIV/0!</v>
      </c>
    </row>
    <row r="28" spans="1:10" ht="15.75" thickBot="1">
      <c r="A28" s="42" t="s">
        <v>16</v>
      </c>
      <c r="B28" s="43"/>
      <c r="C28" s="43">
        <f>SUM(C19:C27)</f>
        <v>0</v>
      </c>
      <c r="D28" s="43">
        <f t="shared" ref="D28:F28" si="3">SUM(D19:D27)</f>
        <v>0</v>
      </c>
      <c r="E28" s="43">
        <f t="shared" si="3"/>
        <v>0</v>
      </c>
      <c r="F28" s="43">
        <f t="shared" si="3"/>
        <v>0</v>
      </c>
      <c r="G28" s="82"/>
      <c r="H28" s="54" t="e">
        <f>SUM(H19:H27)</f>
        <v>#DIV/0!</v>
      </c>
      <c r="I28" s="54">
        <f>SUM(I19:I20)</f>
        <v>0</v>
      </c>
      <c r="J28" s="95" t="e">
        <f>SUM(J19:J27)</f>
        <v>#DIV/0!</v>
      </c>
    </row>
    <row r="29" spans="1:10">
      <c r="G29" s="65" t="s">
        <v>52</v>
      </c>
      <c r="H29" s="65" t="s">
        <v>53</v>
      </c>
    </row>
    <row r="30" spans="1:10">
      <c r="A30" s="144" t="s">
        <v>64</v>
      </c>
      <c r="B30" s="144"/>
      <c r="C30" s="144"/>
      <c r="D30" s="144"/>
      <c r="E30" s="144"/>
      <c r="F30" s="144"/>
      <c r="G30" s="144"/>
      <c r="H30" s="144"/>
      <c r="I30" s="144"/>
      <c r="J30" s="144"/>
    </row>
  </sheetData>
  <mergeCells count="24">
    <mergeCell ref="C2:J2"/>
    <mergeCell ref="I4:J4"/>
    <mergeCell ref="C7:D7"/>
    <mergeCell ref="G7:J7"/>
    <mergeCell ref="A8:B8"/>
    <mergeCell ref="C8:D8"/>
    <mergeCell ref="G8:J8"/>
    <mergeCell ref="C9:D9"/>
    <mergeCell ref="G10:J10"/>
    <mergeCell ref="C11:D11"/>
    <mergeCell ref="G11:J11"/>
    <mergeCell ref="A12:B12"/>
    <mergeCell ref="C12:D12"/>
    <mergeCell ref="H12:J12"/>
    <mergeCell ref="A30:J30"/>
    <mergeCell ref="H13:J13"/>
    <mergeCell ref="A14:C14"/>
    <mergeCell ref="D14:E14"/>
    <mergeCell ref="F14:G14"/>
    <mergeCell ref="H14:J14"/>
    <mergeCell ref="A15:C15"/>
    <mergeCell ref="D15:E15"/>
    <mergeCell ref="F15:G15"/>
    <mergeCell ref="H15:J15"/>
  </mergeCells>
  <conditionalFormatting sqref="H19:H27 J19:J27">
    <cfRule type="containsErrors" dxfId="0" priority="1">
      <formula>ISERROR(H19)</formula>
    </cfRule>
  </conditionalFormatting>
  <dataValidations count="3">
    <dataValidation type="list" allowBlank="1" showInputMessage="1" showErrorMessage="1" sqref="C11 C13:G13">
      <formula1>"HOTEL,GITE,CHAMBRE D'HOTES,CAMPING"</formula1>
    </dataValidation>
    <dataValidation type="list" allowBlank="1" showInputMessage="1" showErrorMessage="1" sqref="C12">
      <formula1>"Palace,5 étoiles,4 étoiles, 3 étoiles, 2 étoiles, 1 étoile, sans classement, camping 3-4-5 étoiles, camping 0-1-2 étoiles"</formula1>
    </dataValidation>
    <dataValidation type="list" showInputMessage="1" showErrorMessage="1" sqref="G18:G27">
      <formula1>$G$29:$H$29</formula1>
    </dataValidation>
  </dataValidations>
  <pageMargins left="0.7" right="0.7" top="0.75" bottom="0.75" header="0.3" footer="0.3"/>
  <pageSetup paperSize="9" orientation="portrait" r:id="rId1"/>
  <legacyDrawing r:id="rId2"/>
  <oleObjects>
    <oleObject progId="PBrush" shapeId="23553" r:id="rId3"/>
  </oleObjects>
</worksheet>
</file>

<file path=xl/worksheets/sheet13.xml><?xml version="1.0" encoding="utf-8"?>
<worksheet xmlns="http://schemas.openxmlformats.org/spreadsheetml/2006/main" xmlns:r="http://schemas.openxmlformats.org/officeDocument/2006/relationships">
  <dimension ref="A2:I52"/>
  <sheetViews>
    <sheetView tabSelected="1" topLeftCell="A4" workbookViewId="0">
      <selection activeCell="A16" sqref="A16:H39"/>
    </sheetView>
  </sheetViews>
  <sheetFormatPr baseColWidth="10" defaultRowHeight="15"/>
  <cols>
    <col min="1" max="1" width="10.7109375" customWidth="1"/>
    <col min="2" max="2" width="8.42578125" customWidth="1"/>
    <col min="3" max="3" width="10.7109375" customWidth="1"/>
    <col min="4" max="4" width="13" customWidth="1"/>
    <col min="5" max="5" width="11.140625" customWidth="1"/>
    <col min="6" max="6" width="10.140625" customWidth="1"/>
  </cols>
  <sheetData>
    <row r="2" spans="1:9" ht="18.75">
      <c r="D2" s="178" t="s">
        <v>46</v>
      </c>
      <c r="E2" s="178"/>
      <c r="F2" s="178"/>
      <c r="G2" s="178"/>
      <c r="H2" s="178"/>
    </row>
    <row r="4" spans="1:9" ht="15.75">
      <c r="C4" s="15"/>
      <c r="D4" s="16" t="s">
        <v>17</v>
      </c>
      <c r="E4" s="16"/>
      <c r="F4" s="17"/>
      <c r="G4" s="17"/>
    </row>
    <row r="5" spans="1:9" ht="15.75">
      <c r="C5" s="18"/>
      <c r="D5" s="16" t="s">
        <v>18</v>
      </c>
      <c r="E5" s="16"/>
      <c r="F5" s="17"/>
      <c r="G5" s="17"/>
    </row>
    <row r="7" spans="1:9">
      <c r="A7" s="19" t="s">
        <v>19</v>
      </c>
      <c r="B7" s="19"/>
      <c r="C7" s="20"/>
      <c r="D7" s="19"/>
      <c r="E7" s="19"/>
    </row>
    <row r="8" spans="1:9">
      <c r="A8" s="19" t="s">
        <v>20</v>
      </c>
      <c r="B8" s="19"/>
      <c r="C8" s="19"/>
      <c r="D8" s="19"/>
      <c r="E8" s="19"/>
    </row>
    <row r="10" spans="1:9" ht="15.75">
      <c r="A10" s="21" t="s">
        <v>21</v>
      </c>
      <c r="B10" s="22"/>
      <c r="C10" s="23"/>
      <c r="D10" s="23"/>
      <c r="E10" s="23"/>
      <c r="F10" s="23"/>
      <c r="G10" s="23"/>
      <c r="H10" s="23"/>
    </row>
    <row r="11" spans="1:9" ht="15.75">
      <c r="A11" s="22" t="s">
        <v>22</v>
      </c>
      <c r="B11" s="22"/>
      <c r="C11" s="24"/>
      <c r="D11" s="24"/>
      <c r="E11" s="24"/>
      <c r="F11" s="24"/>
      <c r="G11" s="24"/>
      <c r="H11" s="24"/>
    </row>
    <row r="12" spans="1:9" ht="15.75">
      <c r="A12" s="22" t="s">
        <v>23</v>
      </c>
      <c r="B12" s="22"/>
      <c r="C12" s="24"/>
      <c r="D12" s="24"/>
      <c r="E12" s="24"/>
      <c r="F12" s="24"/>
      <c r="G12" s="24"/>
      <c r="H12" s="24"/>
    </row>
    <row r="13" spans="1:9" ht="15.75">
      <c r="A13" s="22" t="s">
        <v>5</v>
      </c>
      <c r="B13" s="22"/>
      <c r="C13" s="25"/>
      <c r="D13" s="25"/>
      <c r="E13" s="25"/>
      <c r="F13" s="25"/>
      <c r="G13" s="25"/>
      <c r="H13" s="25"/>
    </row>
    <row r="14" spans="1:9" ht="15.75">
      <c r="A14" s="22" t="s">
        <v>24</v>
      </c>
      <c r="B14" s="22"/>
      <c r="C14" s="24"/>
      <c r="D14" s="24"/>
      <c r="E14" s="24"/>
      <c r="F14" s="24"/>
      <c r="G14" s="24"/>
      <c r="H14" s="24"/>
    </row>
    <row r="16" spans="1:9" ht="15.75">
      <c r="A16" s="179" t="s">
        <v>47</v>
      </c>
      <c r="B16" s="179"/>
      <c r="C16" s="179"/>
      <c r="D16" s="179"/>
      <c r="E16" s="179"/>
      <c r="F16" s="179"/>
      <c r="G16" s="179"/>
      <c r="H16" s="179"/>
      <c r="I16" s="60"/>
    </row>
    <row r="18" spans="1:8" ht="15.75" thickBot="1"/>
    <row r="19" spans="1:8" ht="39" thickBot="1">
      <c r="B19" s="133" t="s">
        <v>14</v>
      </c>
      <c r="C19" s="134" t="s">
        <v>57</v>
      </c>
      <c r="D19" s="134" t="s">
        <v>65</v>
      </c>
      <c r="E19" s="135" t="s">
        <v>15</v>
      </c>
      <c r="F19" s="136" t="s">
        <v>51</v>
      </c>
      <c r="G19" s="137" t="s">
        <v>66</v>
      </c>
      <c r="H19" s="138" t="s">
        <v>67</v>
      </c>
    </row>
    <row r="20" spans="1:8" ht="15.75" thickBot="1">
      <c r="A20" s="105" t="s">
        <v>68</v>
      </c>
      <c r="B20" s="104">
        <f>Janvier!C28</f>
        <v>0</v>
      </c>
      <c r="C20" s="104">
        <f>Janvier!D28</f>
        <v>0</v>
      </c>
      <c r="D20" s="104">
        <f>Janvier!E28</f>
        <v>0</v>
      </c>
      <c r="E20" s="104">
        <f>Janvier!F28</f>
        <v>0</v>
      </c>
      <c r="F20" s="112" t="e">
        <f>Janvier!H28</f>
        <v>#DIV/0!</v>
      </c>
      <c r="G20" s="130">
        <f>Janvier!I28</f>
        <v>0</v>
      </c>
      <c r="H20" s="113" t="e">
        <f>Janvier!J28</f>
        <v>#DIV/0!</v>
      </c>
    </row>
    <row r="21" spans="1:8">
      <c r="A21" s="106" t="s">
        <v>69</v>
      </c>
      <c r="B21" s="104">
        <f>Février!C28</f>
        <v>0</v>
      </c>
      <c r="C21" s="48">
        <f>Février!D28</f>
        <v>0</v>
      </c>
      <c r="D21" s="48">
        <f>Février!E28</f>
        <v>0</v>
      </c>
      <c r="E21" s="48">
        <f>Février!F28</f>
        <v>0</v>
      </c>
      <c r="F21" s="86" t="e">
        <f>Février!H28</f>
        <v>#DIV/0!</v>
      </c>
      <c r="G21" s="87">
        <f>Février!I28</f>
        <v>0</v>
      </c>
      <c r="H21" s="114" t="e">
        <f>Février!J28</f>
        <v>#DIV/0!</v>
      </c>
    </row>
    <row r="22" spans="1:8">
      <c r="A22" s="106" t="s">
        <v>70</v>
      </c>
      <c r="B22" s="85">
        <f>Mars!C28</f>
        <v>0</v>
      </c>
      <c r="C22" s="48">
        <f>Mars!D28</f>
        <v>0</v>
      </c>
      <c r="D22" s="48">
        <f>Mars!E28</f>
        <v>0</v>
      </c>
      <c r="E22" s="48">
        <f>Mars!F28</f>
        <v>0</v>
      </c>
      <c r="F22" s="86" t="e">
        <f>Mars!H28</f>
        <v>#DIV/0!</v>
      </c>
      <c r="G22" s="87">
        <f>Mars!I28</f>
        <v>0</v>
      </c>
      <c r="H22" s="114" t="e">
        <f>Mars!J28</f>
        <v>#DIV/0!</v>
      </c>
    </row>
    <row r="23" spans="1:8">
      <c r="A23" s="106" t="s">
        <v>25</v>
      </c>
      <c r="B23" s="118">
        <f>Avril!C28</f>
        <v>0</v>
      </c>
      <c r="C23" s="118">
        <f>Avril!D28</f>
        <v>0</v>
      </c>
      <c r="D23" s="118">
        <f>Avril!E28</f>
        <v>0</v>
      </c>
      <c r="E23" s="118">
        <f>Avril!F28</f>
        <v>0</v>
      </c>
      <c r="F23" s="56" t="e">
        <f>Avril!H20</f>
        <v>#DIV/0!</v>
      </c>
      <c r="G23" s="131">
        <f>Avril!I28</f>
        <v>0</v>
      </c>
      <c r="H23" s="57" t="e">
        <f>Avril!J28</f>
        <v>#DIV/0!</v>
      </c>
    </row>
    <row r="24" spans="1:8">
      <c r="A24" s="106" t="s">
        <v>26</v>
      </c>
      <c r="B24" s="119">
        <f>Mai!C29</f>
        <v>0</v>
      </c>
      <c r="C24" s="119">
        <f>Mai!D29</f>
        <v>0</v>
      </c>
      <c r="D24" s="119">
        <f>Mai!E29</f>
        <v>0</v>
      </c>
      <c r="E24" s="119">
        <f>Mai!F29</f>
        <v>0</v>
      </c>
      <c r="F24" s="56" t="e">
        <f>Mai!H29</f>
        <v>#DIV/0!</v>
      </c>
      <c r="G24" s="131">
        <f>Mai!I29</f>
        <v>0</v>
      </c>
      <c r="H24" s="57" t="e">
        <f>Mai!J29</f>
        <v>#DIV/0!</v>
      </c>
    </row>
    <row r="25" spans="1:8">
      <c r="A25" s="106" t="s">
        <v>27</v>
      </c>
      <c r="B25" s="119">
        <f>Juin!C28</f>
        <v>0</v>
      </c>
      <c r="C25" s="119">
        <f>Juin!D28</f>
        <v>0</v>
      </c>
      <c r="D25" s="119">
        <f>Juin!E28</f>
        <v>0</v>
      </c>
      <c r="E25" s="119">
        <f>Juin!F28</f>
        <v>0</v>
      </c>
      <c r="F25" s="56" t="e">
        <f>Juin!H28</f>
        <v>#DIV/0!</v>
      </c>
      <c r="G25" s="131">
        <f>Juin!I28</f>
        <v>0</v>
      </c>
      <c r="H25" s="57" t="e">
        <f>Juin!J28</f>
        <v>#DIV/0!</v>
      </c>
    </row>
    <row r="26" spans="1:8">
      <c r="A26" s="106" t="s">
        <v>28</v>
      </c>
      <c r="B26" s="119">
        <f>Juillet!C28</f>
        <v>0</v>
      </c>
      <c r="C26" s="119">
        <f>Juillet!D28</f>
        <v>0</v>
      </c>
      <c r="D26" s="119">
        <f>Juillet!E28</f>
        <v>0</v>
      </c>
      <c r="E26" s="119">
        <f>Juillet!F28</f>
        <v>0</v>
      </c>
      <c r="F26" s="56" t="e">
        <f>Juillet!H28</f>
        <v>#DIV/0!</v>
      </c>
      <c r="G26" s="131">
        <f>Juillet!I28</f>
        <v>0</v>
      </c>
      <c r="H26" s="57" t="e">
        <f>Juillet!J28</f>
        <v>#DIV/0!</v>
      </c>
    </row>
    <row r="27" spans="1:8">
      <c r="A27" s="106" t="s">
        <v>29</v>
      </c>
      <c r="B27" s="119">
        <f>Août!C29</f>
        <v>0</v>
      </c>
      <c r="C27" s="119">
        <f>Août!D29</f>
        <v>0</v>
      </c>
      <c r="D27" s="119">
        <f>Août!E29</f>
        <v>0</v>
      </c>
      <c r="E27" s="120">
        <f>Août!F29</f>
        <v>0</v>
      </c>
      <c r="F27" s="56" t="e">
        <f>Août!H29</f>
        <v>#DIV/0!</v>
      </c>
      <c r="G27" s="131">
        <f>Août!I29</f>
        <v>0</v>
      </c>
      <c r="H27" s="57" t="e">
        <f>Août!J29</f>
        <v>#DIV/0!</v>
      </c>
    </row>
    <row r="28" spans="1:8">
      <c r="A28" s="106" t="s">
        <v>30</v>
      </c>
      <c r="B28" s="119">
        <f>Septembre!C29</f>
        <v>0</v>
      </c>
      <c r="C28" s="119">
        <f>Septembre!D29</f>
        <v>0</v>
      </c>
      <c r="D28" s="119">
        <f>Septembre!E29</f>
        <v>0</v>
      </c>
      <c r="E28" s="120">
        <f>Septembre!F29</f>
        <v>0</v>
      </c>
      <c r="F28" s="56" t="e">
        <f>Septembre!H29</f>
        <v>#DIV/0!</v>
      </c>
      <c r="G28" s="131">
        <f>Septembre!I29</f>
        <v>0</v>
      </c>
      <c r="H28" s="57" t="e">
        <f>Septembre!J29</f>
        <v>#DIV/0!</v>
      </c>
    </row>
    <row r="29" spans="1:8">
      <c r="A29" s="106" t="s">
        <v>31</v>
      </c>
      <c r="B29" s="119">
        <f>Octobre!C29</f>
        <v>0</v>
      </c>
      <c r="C29" s="119">
        <f>Octobre!D29</f>
        <v>0</v>
      </c>
      <c r="D29" s="119">
        <f>Octobre!E29</f>
        <v>0</v>
      </c>
      <c r="E29" s="120">
        <f>Octobre!F29</f>
        <v>0</v>
      </c>
      <c r="F29" s="56" t="e">
        <f>Octobre!H29</f>
        <v>#DIV/0!</v>
      </c>
      <c r="G29" s="131">
        <f>Octobre!I29</f>
        <v>0</v>
      </c>
      <c r="H29" s="57" t="e">
        <f>Octobre!J29</f>
        <v>#DIV/0!</v>
      </c>
    </row>
    <row r="30" spans="1:8">
      <c r="A30" s="106" t="s">
        <v>71</v>
      </c>
      <c r="B30" s="119">
        <f>Novembre!C28</f>
        <v>0</v>
      </c>
      <c r="C30" s="119">
        <f>Novembre!D28</f>
        <v>0</v>
      </c>
      <c r="D30" s="119">
        <f>Novembre!E28</f>
        <v>0</v>
      </c>
      <c r="E30" s="120">
        <f>Novembre!F28</f>
        <v>0</v>
      </c>
      <c r="F30" s="56" t="e">
        <f>Novembre!H28</f>
        <v>#DIV/0!</v>
      </c>
      <c r="G30" s="131">
        <f>Novembre!I28</f>
        <v>0</v>
      </c>
      <c r="H30" s="57" t="e">
        <f>Novembre!J28</f>
        <v>#DIV/0!</v>
      </c>
    </row>
    <row r="31" spans="1:8" ht="15.75" thickBot="1">
      <c r="A31" s="107" t="s">
        <v>72</v>
      </c>
      <c r="B31" s="121">
        <f>Décembre!C28</f>
        <v>0</v>
      </c>
      <c r="C31" s="121">
        <f>Décembre!D28</f>
        <v>0</v>
      </c>
      <c r="D31" s="121">
        <f>Décembre!E28</f>
        <v>0</v>
      </c>
      <c r="E31" s="122">
        <f>Décembre!F28</f>
        <v>0</v>
      </c>
      <c r="F31" s="58" t="e">
        <f>Décembre!H28</f>
        <v>#DIV/0!</v>
      </c>
      <c r="G31" s="132">
        <f>Décembre!I28</f>
        <v>0</v>
      </c>
      <c r="H31" s="59" t="e">
        <f>Décembre!J28</f>
        <v>#DIV/0!</v>
      </c>
    </row>
    <row r="32" spans="1:8" ht="15.75" thickBot="1"/>
    <row r="33" spans="1:8" ht="15.75" thickBot="1">
      <c r="A33" s="108" t="s">
        <v>32</v>
      </c>
      <c r="B33" s="127">
        <f>SUM(B23:B29)</f>
        <v>0</v>
      </c>
      <c r="C33" s="127">
        <f>SUM(C23:C29)</f>
        <v>0</v>
      </c>
      <c r="D33" s="127">
        <f>SUM(D23:D29)</f>
        <v>0</v>
      </c>
      <c r="E33" s="127"/>
      <c r="F33" s="128" t="e">
        <f>SUM(F23:F29)</f>
        <v>#DIV/0!</v>
      </c>
      <c r="G33" s="128">
        <f>SUM(G23:G29)</f>
        <v>0</v>
      </c>
      <c r="H33" s="129" t="e">
        <f>SUM(H23:H29)</f>
        <v>#DIV/0!</v>
      </c>
    </row>
    <row r="35" spans="1:8" ht="15.75" thickBot="1"/>
    <row r="36" spans="1:8">
      <c r="B36" s="180" t="s">
        <v>33</v>
      </c>
      <c r="C36" s="181"/>
      <c r="D36" s="181"/>
      <c r="E36" s="181"/>
      <c r="F36" s="181"/>
      <c r="G36" s="182"/>
      <c r="H36" s="139"/>
    </row>
    <row r="37" spans="1:8">
      <c r="B37" s="26"/>
      <c r="C37" s="27"/>
      <c r="D37" s="27"/>
      <c r="E37" s="27"/>
      <c r="F37" s="27"/>
      <c r="G37" s="28"/>
      <c r="H37" s="27"/>
    </row>
    <row r="38" spans="1:8">
      <c r="B38" s="26"/>
      <c r="C38" s="27"/>
      <c r="D38" s="27"/>
      <c r="E38" s="27"/>
      <c r="F38" s="27"/>
      <c r="G38" s="28"/>
      <c r="H38" s="27"/>
    </row>
    <row r="39" spans="1:8" ht="15.75" thickBot="1">
      <c r="B39" s="7"/>
      <c r="C39" s="8"/>
      <c r="D39" s="8"/>
      <c r="E39" s="8"/>
      <c r="F39" s="8"/>
      <c r="G39" s="9"/>
      <c r="H39" s="27"/>
    </row>
    <row r="41" spans="1:8">
      <c r="A41" s="29">
        <v>1</v>
      </c>
      <c r="C41" s="27"/>
      <c r="E41" s="30">
        <v>2</v>
      </c>
    </row>
    <row r="42" spans="1:8">
      <c r="A42" s="31" t="s">
        <v>34</v>
      </c>
      <c r="C42" s="27"/>
      <c r="E42" s="140" t="s">
        <v>35</v>
      </c>
      <c r="F42" s="141"/>
      <c r="G42" s="141"/>
      <c r="H42" s="141"/>
    </row>
    <row r="43" spans="1:8">
      <c r="A43" t="s">
        <v>36</v>
      </c>
      <c r="C43" s="27"/>
      <c r="E43" s="142" t="s">
        <v>37</v>
      </c>
      <c r="F43" s="141"/>
      <c r="G43" s="141"/>
      <c r="H43" s="141"/>
    </row>
    <row r="44" spans="1:8">
      <c r="A44" t="s">
        <v>38</v>
      </c>
      <c r="C44" s="27"/>
      <c r="E44" s="142" t="s">
        <v>39</v>
      </c>
      <c r="F44" s="141"/>
      <c r="G44" s="141"/>
      <c r="H44" s="141"/>
    </row>
    <row r="45" spans="1:8">
      <c r="A45" t="s">
        <v>40</v>
      </c>
      <c r="C45" s="27"/>
      <c r="E45" s="142" t="s">
        <v>41</v>
      </c>
      <c r="F45" s="141"/>
      <c r="G45" s="141"/>
      <c r="H45" s="141"/>
    </row>
    <row r="46" spans="1:8">
      <c r="A46" t="s">
        <v>42</v>
      </c>
      <c r="C46" s="27"/>
      <c r="E46" s="143" t="s">
        <v>43</v>
      </c>
      <c r="F46" s="141"/>
      <c r="G46" s="141"/>
      <c r="H46" s="141"/>
    </row>
    <row r="47" spans="1:8">
      <c r="A47" s="31" t="s">
        <v>44</v>
      </c>
      <c r="C47" s="27"/>
      <c r="E47" s="143" t="s">
        <v>45</v>
      </c>
      <c r="F47" s="141"/>
      <c r="G47" s="141"/>
      <c r="H47" s="141"/>
    </row>
    <row r="49" spans="3:5">
      <c r="C49" s="27"/>
      <c r="D49" s="32"/>
      <c r="E49" s="32"/>
    </row>
    <row r="50" spans="3:5">
      <c r="C50" s="27"/>
      <c r="D50" s="27"/>
      <c r="E50" s="27"/>
    </row>
    <row r="51" spans="3:5">
      <c r="C51" s="27"/>
      <c r="D51" s="27"/>
      <c r="E51" s="27"/>
    </row>
    <row r="52" spans="3:5">
      <c r="C52" s="27"/>
      <c r="D52" s="27"/>
      <c r="E52" s="27"/>
    </row>
  </sheetData>
  <mergeCells count="3">
    <mergeCell ref="D2:H2"/>
    <mergeCell ref="A16:H16"/>
    <mergeCell ref="B36:G3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J30"/>
  <sheetViews>
    <sheetView workbookViewId="0">
      <selection activeCell="F20" sqref="F20"/>
    </sheetView>
  </sheetViews>
  <sheetFormatPr baseColWidth="10" defaultRowHeight="15"/>
  <cols>
    <col min="5" max="5" width="13" customWidth="1"/>
    <col min="6" max="6" width="13.85546875" customWidth="1"/>
    <col min="7" max="7" width="12.7109375" customWidth="1"/>
  </cols>
  <sheetData>
    <row r="2" spans="1:10" ht="15.75">
      <c r="C2" s="169" t="s">
        <v>0</v>
      </c>
      <c r="D2" s="169"/>
      <c r="E2" s="169"/>
      <c r="F2" s="169"/>
      <c r="G2" s="169"/>
      <c r="H2" s="169"/>
      <c r="I2" s="169"/>
      <c r="J2" s="169"/>
    </row>
    <row r="3" spans="1:10" ht="15.75" thickBot="1"/>
    <row r="4" spans="1:10" ht="16.5" thickBot="1">
      <c r="H4" s="1" t="s">
        <v>1</v>
      </c>
      <c r="I4" s="170" t="s">
        <v>69</v>
      </c>
      <c r="J4" s="171"/>
    </row>
    <row r="5" spans="1:10">
      <c r="A5" s="2"/>
      <c r="B5" s="2"/>
      <c r="C5" s="2"/>
      <c r="D5" s="2"/>
      <c r="E5" s="2"/>
      <c r="F5" s="2"/>
      <c r="G5" s="2"/>
      <c r="H5" s="2"/>
      <c r="I5" s="2"/>
      <c r="J5" s="3" t="s">
        <v>2</v>
      </c>
    </row>
    <row r="6" spans="1:10" ht="15.75" thickBot="1">
      <c r="A6" s="4" t="s">
        <v>3</v>
      </c>
      <c r="F6" s="5" t="s">
        <v>4</v>
      </c>
    </row>
    <row r="7" spans="1:10" ht="15.75" thickBot="1">
      <c r="A7" s="33" t="s">
        <v>5</v>
      </c>
      <c r="C7" s="172"/>
      <c r="D7" s="173"/>
      <c r="E7" s="73"/>
      <c r="F7" s="33" t="s">
        <v>6</v>
      </c>
      <c r="G7" s="174"/>
      <c r="H7" s="175"/>
      <c r="I7" s="175"/>
      <c r="J7" s="176"/>
    </row>
    <row r="8" spans="1:10" ht="15.75" thickBot="1">
      <c r="A8" s="177" t="s">
        <v>7</v>
      </c>
      <c r="B8" s="177"/>
      <c r="C8" s="165"/>
      <c r="D8" s="166"/>
      <c r="E8" s="73"/>
      <c r="F8" s="33" t="s">
        <v>8</v>
      </c>
      <c r="G8" s="162"/>
      <c r="H8" s="163"/>
      <c r="I8" s="163"/>
      <c r="J8" s="164"/>
    </row>
    <row r="9" spans="1:10" ht="15.75" thickBot="1">
      <c r="C9" s="161"/>
      <c r="D9" s="161"/>
      <c r="E9" s="73"/>
      <c r="F9" s="73"/>
      <c r="G9" s="73"/>
      <c r="I9" s="10"/>
      <c r="J9" s="36"/>
    </row>
    <row r="10" spans="1:10" ht="15.75" thickBot="1">
      <c r="F10" s="33" t="s">
        <v>9</v>
      </c>
      <c r="G10" s="162"/>
      <c r="H10" s="163"/>
      <c r="I10" s="163"/>
      <c r="J10" s="164"/>
    </row>
    <row r="11" spans="1:10" ht="15.75" thickBot="1">
      <c r="A11" s="33" t="s">
        <v>10</v>
      </c>
      <c r="C11" s="165"/>
      <c r="D11" s="166"/>
      <c r="F11" s="33" t="s">
        <v>11</v>
      </c>
      <c r="G11" s="162"/>
      <c r="H11" s="163"/>
      <c r="I11" s="163"/>
      <c r="J11" s="164"/>
    </row>
    <row r="12" spans="1:10" ht="15.75" thickBot="1">
      <c r="A12" s="167" t="s">
        <v>12</v>
      </c>
      <c r="B12" s="167"/>
      <c r="C12" s="162" t="s">
        <v>56</v>
      </c>
      <c r="D12" s="164"/>
      <c r="E12" s="33"/>
      <c r="F12" s="36"/>
      <c r="G12" s="36"/>
      <c r="H12" s="168"/>
      <c r="I12" s="168"/>
      <c r="J12" s="168"/>
    </row>
    <row r="13" spans="1:10" ht="15.75" thickBot="1">
      <c r="A13" s="33"/>
      <c r="C13" s="73"/>
      <c r="D13" s="74"/>
      <c r="E13" s="73"/>
      <c r="F13" s="73"/>
      <c r="G13" s="73"/>
      <c r="H13" s="145"/>
      <c r="I13" s="146"/>
      <c r="J13" s="146"/>
    </row>
    <row r="14" spans="1:10">
      <c r="A14" s="147" t="s">
        <v>59</v>
      </c>
      <c r="B14" s="148"/>
      <c r="C14" s="149"/>
      <c r="D14" s="147" t="s">
        <v>58</v>
      </c>
      <c r="E14" s="149"/>
      <c r="F14" s="147" t="s">
        <v>63</v>
      </c>
      <c r="G14" s="149"/>
      <c r="H14" s="150" t="s">
        <v>61</v>
      </c>
      <c r="I14" s="150"/>
      <c r="J14" s="151"/>
    </row>
    <row r="15" spans="1:10" ht="15.75" thickBot="1">
      <c r="A15" s="152">
        <v>0.04</v>
      </c>
      <c r="B15" s="153"/>
      <c r="C15" s="154"/>
      <c r="D15" s="155">
        <v>4.0000000000000001E-3</v>
      </c>
      <c r="E15" s="156"/>
      <c r="F15" s="157">
        <v>4.3999999999999997E-2</v>
      </c>
      <c r="G15" s="158"/>
      <c r="H15" s="159">
        <v>2.5299999999999998</v>
      </c>
      <c r="I15" s="159"/>
      <c r="J15" s="160"/>
    </row>
    <row r="16" spans="1:10" ht="15.75" thickBot="1">
      <c r="A16" s="40"/>
      <c r="B16" s="2"/>
      <c r="C16" s="2"/>
      <c r="D16" s="40"/>
      <c r="E16" s="40"/>
      <c r="F16" s="40"/>
      <c r="G16" s="2"/>
      <c r="H16" s="2"/>
      <c r="I16" s="2"/>
      <c r="J16" s="40"/>
    </row>
    <row r="17" spans="1:10" ht="60">
      <c r="A17" s="70" t="s">
        <v>48</v>
      </c>
      <c r="B17" s="41" t="s">
        <v>13</v>
      </c>
      <c r="C17" s="41" t="s">
        <v>60</v>
      </c>
      <c r="D17" s="41" t="s">
        <v>57</v>
      </c>
      <c r="E17" s="41" t="s">
        <v>62</v>
      </c>
      <c r="F17" s="41" t="s">
        <v>15</v>
      </c>
      <c r="G17" s="49" t="s">
        <v>54</v>
      </c>
      <c r="H17" s="49" t="s">
        <v>50</v>
      </c>
      <c r="I17" s="50" t="s">
        <v>55</v>
      </c>
      <c r="J17" s="51" t="s">
        <v>49</v>
      </c>
    </row>
    <row r="18" spans="1:10">
      <c r="A18" s="71">
        <v>43466</v>
      </c>
      <c r="B18" s="12">
        <v>43468</v>
      </c>
      <c r="C18" s="13">
        <f>B18-A18</f>
        <v>2</v>
      </c>
      <c r="D18" s="13">
        <v>4</v>
      </c>
      <c r="E18" s="13">
        <v>50</v>
      </c>
      <c r="F18" s="11">
        <v>3</v>
      </c>
      <c r="G18" s="63" t="s">
        <v>52</v>
      </c>
      <c r="H18" s="53">
        <f>IF((E18/D18/C18*0.044)&gt;$H$15,$H$15*F18*C18,E18/D18*F18*0.044)</f>
        <v>1.65</v>
      </c>
      <c r="I18" s="55">
        <f>IF(G18="OUI",E18/D18*F18*$F$15,0)</f>
        <v>1.65</v>
      </c>
      <c r="J18" s="52">
        <f>H18-I18</f>
        <v>0</v>
      </c>
    </row>
    <row r="19" spans="1:10">
      <c r="A19" s="75"/>
      <c r="B19" s="14"/>
      <c r="C19" s="72">
        <f>B19-A19</f>
        <v>0</v>
      </c>
      <c r="D19" s="46"/>
      <c r="E19" s="46"/>
      <c r="F19" s="62"/>
      <c r="G19" s="64" t="s">
        <v>53</v>
      </c>
      <c r="H19" s="80" t="e">
        <f>IF((E19/D19/C19*0.044)&gt;$H$15,$H$15*F19*C19,E19/D19*F19*0.044)</f>
        <v>#DIV/0!</v>
      </c>
      <c r="I19" s="55">
        <v>0</v>
      </c>
      <c r="J19" s="67" t="e">
        <f t="shared" ref="J19:J27" si="0">H19-I19</f>
        <v>#DIV/0!</v>
      </c>
    </row>
    <row r="20" spans="1:10">
      <c r="A20" s="75"/>
      <c r="B20" s="14"/>
      <c r="C20" s="72">
        <f t="shared" ref="C20:C27" si="1">B20-A20</f>
        <v>0</v>
      </c>
      <c r="D20" s="47"/>
      <c r="E20" s="47"/>
      <c r="F20" s="78"/>
      <c r="G20" s="79" t="s">
        <v>52</v>
      </c>
      <c r="H20" s="86" t="e">
        <f>IF((E20/D20/C20*0.044)&gt;$H$15,$H$15*F20*C20,E20/D20*F20*0.044)</f>
        <v>#DIV/0!</v>
      </c>
      <c r="I20" s="115">
        <v>0</v>
      </c>
      <c r="J20" s="84" t="e">
        <f t="shared" si="0"/>
        <v>#DIV/0!</v>
      </c>
    </row>
    <row r="21" spans="1:10">
      <c r="A21" s="77"/>
      <c r="B21" s="68"/>
      <c r="C21" s="72">
        <f t="shared" si="1"/>
        <v>0</v>
      </c>
      <c r="D21" s="48"/>
      <c r="E21" s="48"/>
      <c r="F21" s="93"/>
      <c r="G21" s="109"/>
      <c r="H21" s="86" t="e">
        <f t="shared" ref="H21:H27" si="2">IF((E21/D21/C21*0.044)&gt;$H$15,$H$15*F21*C21,E21/D21*F21*0.044)</f>
        <v>#DIV/0!</v>
      </c>
      <c r="I21" s="115">
        <v>0</v>
      </c>
      <c r="J21" s="117" t="e">
        <f t="shared" si="0"/>
        <v>#DIV/0!</v>
      </c>
    </row>
    <row r="22" spans="1:10">
      <c r="A22" s="77"/>
      <c r="B22" s="68"/>
      <c r="C22" s="72">
        <f t="shared" si="1"/>
        <v>0</v>
      </c>
      <c r="D22" s="48"/>
      <c r="E22" s="48"/>
      <c r="F22" s="93"/>
      <c r="G22" s="109"/>
      <c r="H22" s="86" t="e">
        <f t="shared" si="2"/>
        <v>#DIV/0!</v>
      </c>
      <c r="I22" s="115">
        <v>0</v>
      </c>
      <c r="J22" s="84" t="e">
        <f t="shared" si="0"/>
        <v>#DIV/0!</v>
      </c>
    </row>
    <row r="23" spans="1:10">
      <c r="A23" s="77"/>
      <c r="B23" s="68"/>
      <c r="C23" s="72">
        <f t="shared" si="1"/>
        <v>0</v>
      </c>
      <c r="D23" s="48"/>
      <c r="E23" s="48"/>
      <c r="F23" s="93"/>
      <c r="G23" s="109"/>
      <c r="H23" s="86" t="e">
        <f t="shared" si="2"/>
        <v>#DIV/0!</v>
      </c>
      <c r="I23" s="115">
        <v>0</v>
      </c>
      <c r="J23" s="117" t="e">
        <f t="shared" si="0"/>
        <v>#DIV/0!</v>
      </c>
    </row>
    <row r="24" spans="1:10">
      <c r="A24" s="77"/>
      <c r="B24" s="68"/>
      <c r="C24" s="72">
        <f t="shared" si="1"/>
        <v>0</v>
      </c>
      <c r="D24" s="48"/>
      <c r="E24" s="48"/>
      <c r="F24" s="93"/>
      <c r="G24" s="109"/>
      <c r="H24" s="86" t="e">
        <f t="shared" si="2"/>
        <v>#DIV/0!</v>
      </c>
      <c r="I24" s="115">
        <v>0</v>
      </c>
      <c r="J24" s="84" t="e">
        <f t="shared" si="0"/>
        <v>#DIV/0!</v>
      </c>
    </row>
    <row r="25" spans="1:10">
      <c r="A25" s="77"/>
      <c r="B25" s="68"/>
      <c r="C25" s="72">
        <f t="shared" si="1"/>
        <v>0</v>
      </c>
      <c r="D25" s="48"/>
      <c r="E25" s="48"/>
      <c r="F25" s="93"/>
      <c r="G25" s="109"/>
      <c r="H25" s="86" t="e">
        <f t="shared" si="2"/>
        <v>#DIV/0!</v>
      </c>
      <c r="I25" s="115">
        <v>0</v>
      </c>
      <c r="J25" s="117" t="e">
        <f t="shared" si="0"/>
        <v>#DIV/0!</v>
      </c>
    </row>
    <row r="26" spans="1:10">
      <c r="A26" s="77"/>
      <c r="B26" s="68"/>
      <c r="C26" s="72">
        <f t="shared" si="1"/>
        <v>0</v>
      </c>
      <c r="D26" s="48"/>
      <c r="E26" s="48"/>
      <c r="F26" s="93"/>
      <c r="G26" s="109"/>
      <c r="H26" s="86" t="e">
        <f t="shared" si="2"/>
        <v>#DIV/0!</v>
      </c>
      <c r="I26" s="115">
        <v>0</v>
      </c>
      <c r="J26" s="84" t="e">
        <f t="shared" si="0"/>
        <v>#DIV/0!</v>
      </c>
    </row>
    <row r="27" spans="1:10">
      <c r="A27" s="77"/>
      <c r="B27" s="68"/>
      <c r="C27" s="72">
        <f t="shared" si="1"/>
        <v>0</v>
      </c>
      <c r="D27" s="48"/>
      <c r="E27" s="48"/>
      <c r="F27" s="93"/>
      <c r="G27" s="109"/>
      <c r="H27" s="86" t="e">
        <f t="shared" si="2"/>
        <v>#DIV/0!</v>
      </c>
      <c r="I27" s="115">
        <v>0</v>
      </c>
      <c r="J27" s="117" t="e">
        <f t="shared" si="0"/>
        <v>#DIV/0!</v>
      </c>
    </row>
    <row r="28" spans="1:10" ht="15.75" thickBot="1">
      <c r="A28" s="42" t="s">
        <v>16</v>
      </c>
      <c r="B28" s="43"/>
      <c r="C28" s="43">
        <f>SUM(C19:C20)</f>
        <v>0</v>
      </c>
      <c r="D28" s="82">
        <f>SUM(D19:D20)</f>
        <v>0</v>
      </c>
      <c r="E28" s="82">
        <f>SUM(E19:E20)</f>
        <v>0</v>
      </c>
      <c r="F28" s="82">
        <f>SUM(F19:F20)</f>
        <v>0</v>
      </c>
      <c r="G28" s="82"/>
      <c r="H28" s="54" t="e">
        <f>SUM(H19:H20)</f>
        <v>#DIV/0!</v>
      </c>
      <c r="I28" s="54">
        <f>SUM(I19:I20)</f>
        <v>0</v>
      </c>
      <c r="J28" s="95" t="e">
        <f>SUM(J20:J20)</f>
        <v>#DIV/0!</v>
      </c>
    </row>
    <row r="29" spans="1:10">
      <c r="G29" s="65" t="s">
        <v>52</v>
      </c>
      <c r="H29" s="65" t="s">
        <v>53</v>
      </c>
    </row>
    <row r="30" spans="1:10">
      <c r="A30" s="144" t="s">
        <v>64</v>
      </c>
      <c r="B30" s="144"/>
      <c r="C30" s="144"/>
      <c r="D30" s="144"/>
      <c r="E30" s="144"/>
      <c r="F30" s="144"/>
      <c r="G30" s="144"/>
      <c r="H30" s="144"/>
      <c r="I30" s="144"/>
      <c r="J30" s="144"/>
    </row>
  </sheetData>
  <mergeCells count="24">
    <mergeCell ref="C2:J2"/>
    <mergeCell ref="I4:J4"/>
    <mergeCell ref="C7:D7"/>
    <mergeCell ref="G7:J7"/>
    <mergeCell ref="A8:B8"/>
    <mergeCell ref="C8:D8"/>
    <mergeCell ref="G8:J8"/>
    <mergeCell ref="C9:D9"/>
    <mergeCell ref="G10:J10"/>
    <mergeCell ref="C11:D11"/>
    <mergeCell ref="G11:J11"/>
    <mergeCell ref="A12:B12"/>
    <mergeCell ref="C12:D12"/>
    <mergeCell ref="H12:J12"/>
    <mergeCell ref="A30:J30"/>
    <mergeCell ref="H13:J13"/>
    <mergeCell ref="A14:C14"/>
    <mergeCell ref="D14:E14"/>
    <mergeCell ref="F14:G14"/>
    <mergeCell ref="H14:J14"/>
    <mergeCell ref="A15:C15"/>
    <mergeCell ref="D15:E15"/>
    <mergeCell ref="F15:G15"/>
    <mergeCell ref="H15:J15"/>
  </mergeCells>
  <conditionalFormatting sqref="H19:H27 J19:J27">
    <cfRule type="containsErrors" dxfId="10" priority="1">
      <formula>ISERROR(H19)</formula>
    </cfRule>
  </conditionalFormatting>
  <dataValidations count="3">
    <dataValidation type="list" allowBlank="1" showInputMessage="1" showErrorMessage="1" sqref="C11 C13:G13">
      <formula1>"HOTEL,GITE,CHAMBRE D'HOTES,CAMPING"</formula1>
    </dataValidation>
    <dataValidation type="list" allowBlank="1" showInputMessage="1" showErrorMessage="1" sqref="C12">
      <formula1>"Palace,5 étoiles,4 étoiles, 3 étoiles, 2 étoiles, 1 étoile, sans classement, camping 3-4-5 étoiles, camping 0-1-2 étoiles"</formula1>
    </dataValidation>
    <dataValidation type="list" showInputMessage="1" showErrorMessage="1" sqref="G18:G27">
      <formula1>$G$29:$H$29</formula1>
    </dataValidation>
  </dataValidations>
  <pageMargins left="0.7" right="0.7" top="0.75" bottom="0.75" header="0.3" footer="0.3"/>
  <legacyDrawing r:id="rId1"/>
  <oleObjects>
    <oleObject progId="PBrush" shapeId="17409" r:id="rId2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2:J30"/>
  <sheetViews>
    <sheetView workbookViewId="0">
      <selection activeCell="F20" sqref="F20"/>
    </sheetView>
  </sheetViews>
  <sheetFormatPr baseColWidth="10" defaultRowHeight="15"/>
  <cols>
    <col min="5" max="5" width="13.85546875" customWidth="1"/>
    <col min="6" max="7" width="15" customWidth="1"/>
  </cols>
  <sheetData>
    <row r="2" spans="1:10" ht="15.75">
      <c r="C2" s="169" t="s">
        <v>0</v>
      </c>
      <c r="D2" s="169"/>
      <c r="E2" s="169"/>
      <c r="F2" s="169"/>
      <c r="G2" s="169"/>
      <c r="H2" s="169"/>
      <c r="I2" s="169"/>
      <c r="J2" s="169"/>
    </row>
    <row r="3" spans="1:10" ht="15.75" thickBot="1"/>
    <row r="4" spans="1:10" ht="16.5" thickBot="1">
      <c r="H4" s="1" t="s">
        <v>1</v>
      </c>
      <c r="I4" s="170" t="s">
        <v>70</v>
      </c>
      <c r="J4" s="171"/>
    </row>
    <row r="5" spans="1:10">
      <c r="A5" s="2"/>
      <c r="B5" s="2"/>
      <c r="C5" s="2"/>
      <c r="D5" s="2"/>
      <c r="E5" s="2"/>
      <c r="F5" s="2"/>
      <c r="G5" s="2"/>
      <c r="H5" s="2"/>
      <c r="I5" s="2"/>
      <c r="J5" s="3" t="s">
        <v>2</v>
      </c>
    </row>
    <row r="6" spans="1:10" ht="15.75" thickBot="1">
      <c r="A6" s="4" t="s">
        <v>3</v>
      </c>
      <c r="F6" s="5" t="s">
        <v>4</v>
      </c>
    </row>
    <row r="7" spans="1:10" ht="15.75" thickBot="1">
      <c r="A7" s="33" t="s">
        <v>5</v>
      </c>
      <c r="C7" s="172"/>
      <c r="D7" s="173"/>
      <c r="E7" s="73"/>
      <c r="F7" s="33" t="s">
        <v>6</v>
      </c>
      <c r="G7" s="174"/>
      <c r="H7" s="175"/>
      <c r="I7" s="175"/>
      <c r="J7" s="176"/>
    </row>
    <row r="8" spans="1:10" ht="15.75" thickBot="1">
      <c r="A8" s="177" t="s">
        <v>7</v>
      </c>
      <c r="B8" s="177"/>
      <c r="C8" s="165"/>
      <c r="D8" s="166"/>
      <c r="E8" s="73"/>
      <c r="F8" s="33" t="s">
        <v>8</v>
      </c>
      <c r="G8" s="162"/>
      <c r="H8" s="163"/>
      <c r="I8" s="163"/>
      <c r="J8" s="164"/>
    </row>
    <row r="9" spans="1:10" ht="15.75" thickBot="1">
      <c r="C9" s="161"/>
      <c r="D9" s="161"/>
      <c r="E9" s="73"/>
      <c r="F9" s="73"/>
      <c r="G9" s="73"/>
      <c r="I9" s="10"/>
      <c r="J9" s="36"/>
    </row>
    <row r="10" spans="1:10" ht="15.75" thickBot="1">
      <c r="F10" s="33" t="s">
        <v>9</v>
      </c>
      <c r="G10" s="162"/>
      <c r="H10" s="163"/>
      <c r="I10" s="163"/>
      <c r="J10" s="164"/>
    </row>
    <row r="11" spans="1:10" ht="15.75" thickBot="1">
      <c r="A11" s="33" t="s">
        <v>10</v>
      </c>
      <c r="C11" s="165"/>
      <c r="D11" s="166"/>
      <c r="F11" s="33" t="s">
        <v>11</v>
      </c>
      <c r="G11" s="162"/>
      <c r="H11" s="163"/>
      <c r="I11" s="163"/>
      <c r="J11" s="164"/>
    </row>
    <row r="12" spans="1:10" ht="15.75" thickBot="1">
      <c r="A12" s="167" t="s">
        <v>12</v>
      </c>
      <c r="B12" s="167"/>
      <c r="C12" s="162" t="s">
        <v>56</v>
      </c>
      <c r="D12" s="164"/>
      <c r="E12" s="33"/>
      <c r="F12" s="36"/>
      <c r="G12" s="36"/>
      <c r="H12" s="168"/>
      <c r="I12" s="168"/>
      <c r="J12" s="168"/>
    </row>
    <row r="13" spans="1:10" ht="15.75" thickBot="1">
      <c r="A13" s="33"/>
      <c r="C13" s="73"/>
      <c r="D13" s="74"/>
      <c r="E13" s="73"/>
      <c r="F13" s="73"/>
      <c r="G13" s="73"/>
      <c r="H13" s="145"/>
      <c r="I13" s="146"/>
      <c r="J13" s="146"/>
    </row>
    <row r="14" spans="1:10">
      <c r="A14" s="147" t="s">
        <v>59</v>
      </c>
      <c r="B14" s="148"/>
      <c r="C14" s="149"/>
      <c r="D14" s="147" t="s">
        <v>58</v>
      </c>
      <c r="E14" s="149"/>
      <c r="F14" s="147" t="s">
        <v>63</v>
      </c>
      <c r="G14" s="149"/>
      <c r="H14" s="150" t="s">
        <v>61</v>
      </c>
      <c r="I14" s="150"/>
      <c r="J14" s="151"/>
    </row>
    <row r="15" spans="1:10" ht="15.75" thickBot="1">
      <c r="A15" s="152">
        <v>0.04</v>
      </c>
      <c r="B15" s="153"/>
      <c r="C15" s="154"/>
      <c r="D15" s="155">
        <v>4.0000000000000001E-3</v>
      </c>
      <c r="E15" s="156"/>
      <c r="F15" s="157">
        <v>4.3999999999999997E-2</v>
      </c>
      <c r="G15" s="158"/>
      <c r="H15" s="159">
        <v>2.5299999999999998</v>
      </c>
      <c r="I15" s="159"/>
      <c r="J15" s="160"/>
    </row>
    <row r="16" spans="1:10" ht="15.75" thickBot="1">
      <c r="A16" s="40"/>
      <c r="B16" s="2"/>
      <c r="C16" s="2"/>
      <c r="D16" s="40"/>
      <c r="E16" s="40"/>
      <c r="F16" s="40"/>
      <c r="G16" s="2"/>
      <c r="H16" s="2"/>
      <c r="I16" s="2"/>
      <c r="J16" s="40"/>
    </row>
    <row r="17" spans="1:10" ht="60">
      <c r="A17" s="70" t="s">
        <v>48</v>
      </c>
      <c r="B17" s="41" t="s">
        <v>13</v>
      </c>
      <c r="C17" s="41" t="s">
        <v>60</v>
      </c>
      <c r="D17" s="41" t="s">
        <v>57</v>
      </c>
      <c r="E17" s="41" t="s">
        <v>62</v>
      </c>
      <c r="F17" s="41" t="s">
        <v>15</v>
      </c>
      <c r="G17" s="49" t="s">
        <v>54</v>
      </c>
      <c r="H17" s="49" t="s">
        <v>50</v>
      </c>
      <c r="I17" s="50" t="s">
        <v>55</v>
      </c>
      <c r="J17" s="51" t="s">
        <v>49</v>
      </c>
    </row>
    <row r="18" spans="1:10">
      <c r="A18" s="71">
        <v>43466</v>
      </c>
      <c r="B18" s="12">
        <v>43468</v>
      </c>
      <c r="C18" s="13">
        <f>B18-A18</f>
        <v>2</v>
      </c>
      <c r="D18" s="13">
        <v>4</v>
      </c>
      <c r="E18" s="13">
        <v>50</v>
      </c>
      <c r="F18" s="11">
        <v>3</v>
      </c>
      <c r="G18" s="63" t="s">
        <v>52</v>
      </c>
      <c r="H18" s="53">
        <f>IF((E18/D18/C18*0.044)&gt;$H$15,$H$15*F18*C18,E18/D18*F18*0.044)</f>
        <v>1.65</v>
      </c>
      <c r="I18" s="55">
        <f>IF(G18="OUI",E18/D18*F18*$F$15,0)</f>
        <v>1.65</v>
      </c>
      <c r="J18" s="52">
        <f>H18-I18</f>
        <v>0</v>
      </c>
    </row>
    <row r="19" spans="1:10">
      <c r="A19" s="75"/>
      <c r="B19" s="14"/>
      <c r="C19" s="72">
        <f>B19-A19</f>
        <v>0</v>
      </c>
      <c r="D19" s="47"/>
      <c r="E19" s="47"/>
      <c r="F19" s="78"/>
      <c r="G19" s="79" t="s">
        <v>53</v>
      </c>
      <c r="H19" s="80" t="e">
        <f>IF((E19/D19/C19*0.044)&gt;$H$15,$H$15*F19*C19,E19/D19*F19*0.044)</f>
        <v>#DIV/0!</v>
      </c>
      <c r="I19" s="81">
        <v>0</v>
      </c>
      <c r="J19" s="84" t="e">
        <f t="shared" ref="J19:J27" si="0">H19-I19</f>
        <v>#DIV/0!</v>
      </c>
    </row>
    <row r="20" spans="1:10">
      <c r="A20" s="75"/>
      <c r="B20" s="14"/>
      <c r="C20" s="96">
        <f t="shared" ref="C20:C27" si="1">B20-A20</f>
        <v>0</v>
      </c>
      <c r="D20" s="48"/>
      <c r="E20" s="48"/>
      <c r="F20" s="93"/>
      <c r="G20" s="85" t="s">
        <v>52</v>
      </c>
      <c r="H20" s="86" t="e">
        <f>IF((E20/D20/C20*0.044)&gt;$H$15,$H$15*F20*C20,E20/D20*F20*0.044)</f>
        <v>#DIV/0!</v>
      </c>
      <c r="I20" s="87"/>
      <c r="J20" s="94" t="e">
        <f t="shared" si="0"/>
        <v>#DIV/0!</v>
      </c>
    </row>
    <row r="21" spans="1:10">
      <c r="A21" s="77"/>
      <c r="B21" s="68"/>
      <c r="C21" s="96">
        <f t="shared" si="1"/>
        <v>0</v>
      </c>
      <c r="D21" s="48"/>
      <c r="E21" s="48"/>
      <c r="F21" s="93"/>
      <c r="G21" s="85"/>
      <c r="H21" s="86" t="e">
        <f t="shared" ref="H21:H27" si="2">IF((E21/D21/C21*0.044)&gt;$H$15,$H$15*F21*C21,E21/D21*F21*0.044)</f>
        <v>#DIV/0!</v>
      </c>
      <c r="I21" s="87"/>
      <c r="J21" s="94" t="e">
        <f t="shared" si="0"/>
        <v>#DIV/0!</v>
      </c>
    </row>
    <row r="22" spans="1:10">
      <c r="A22" s="77"/>
      <c r="B22" s="68"/>
      <c r="C22" s="96">
        <f t="shared" si="1"/>
        <v>0</v>
      </c>
      <c r="D22" s="48"/>
      <c r="E22" s="48"/>
      <c r="F22" s="93"/>
      <c r="G22" s="85"/>
      <c r="H22" s="86" t="e">
        <f t="shared" si="2"/>
        <v>#DIV/0!</v>
      </c>
      <c r="I22" s="87"/>
      <c r="J22" s="94" t="e">
        <f t="shared" si="0"/>
        <v>#DIV/0!</v>
      </c>
    </row>
    <row r="23" spans="1:10">
      <c r="A23" s="77"/>
      <c r="B23" s="68"/>
      <c r="C23" s="96">
        <f t="shared" si="1"/>
        <v>0</v>
      </c>
      <c r="D23" s="48"/>
      <c r="E23" s="48"/>
      <c r="F23" s="93"/>
      <c r="G23" s="85"/>
      <c r="H23" s="86" t="e">
        <f t="shared" si="2"/>
        <v>#DIV/0!</v>
      </c>
      <c r="I23" s="87"/>
      <c r="J23" s="94" t="e">
        <f t="shared" si="0"/>
        <v>#DIV/0!</v>
      </c>
    </row>
    <row r="24" spans="1:10">
      <c r="A24" s="77"/>
      <c r="B24" s="68"/>
      <c r="C24" s="96">
        <f t="shared" si="1"/>
        <v>0</v>
      </c>
      <c r="D24" s="48"/>
      <c r="E24" s="48"/>
      <c r="F24" s="93"/>
      <c r="G24" s="85"/>
      <c r="H24" s="86" t="e">
        <f t="shared" si="2"/>
        <v>#DIV/0!</v>
      </c>
      <c r="I24" s="87"/>
      <c r="J24" s="94" t="e">
        <f t="shared" si="0"/>
        <v>#DIV/0!</v>
      </c>
    </row>
    <row r="25" spans="1:10">
      <c r="A25" s="77"/>
      <c r="B25" s="68"/>
      <c r="C25" s="96">
        <f t="shared" si="1"/>
        <v>0</v>
      </c>
      <c r="D25" s="48"/>
      <c r="E25" s="48"/>
      <c r="F25" s="93"/>
      <c r="G25" s="85"/>
      <c r="H25" s="86" t="e">
        <f t="shared" si="2"/>
        <v>#DIV/0!</v>
      </c>
      <c r="I25" s="87"/>
      <c r="J25" s="94" t="e">
        <f t="shared" si="0"/>
        <v>#DIV/0!</v>
      </c>
    </row>
    <row r="26" spans="1:10">
      <c r="A26" s="77"/>
      <c r="B26" s="68"/>
      <c r="C26" s="96">
        <f t="shared" si="1"/>
        <v>0</v>
      </c>
      <c r="D26" s="48"/>
      <c r="E26" s="48"/>
      <c r="F26" s="93"/>
      <c r="G26" s="85"/>
      <c r="H26" s="86" t="e">
        <f t="shared" si="2"/>
        <v>#DIV/0!</v>
      </c>
      <c r="I26" s="87"/>
      <c r="J26" s="94" t="e">
        <f t="shared" si="0"/>
        <v>#DIV/0!</v>
      </c>
    </row>
    <row r="27" spans="1:10">
      <c r="A27" s="77"/>
      <c r="B27" s="68"/>
      <c r="C27" s="96">
        <f t="shared" si="1"/>
        <v>0</v>
      </c>
      <c r="D27" s="48"/>
      <c r="E27" s="48"/>
      <c r="F27" s="93"/>
      <c r="G27" s="85"/>
      <c r="H27" s="86" t="e">
        <f t="shared" si="2"/>
        <v>#DIV/0!</v>
      </c>
      <c r="I27" s="87"/>
      <c r="J27" s="94" t="e">
        <f t="shared" si="0"/>
        <v>#DIV/0!</v>
      </c>
    </row>
    <row r="28" spans="1:10" ht="15.75" thickBot="1">
      <c r="A28" s="42" t="s">
        <v>16</v>
      </c>
      <c r="B28" s="43"/>
      <c r="C28" s="43">
        <f>SUM(C19:C20)</f>
        <v>0</v>
      </c>
      <c r="D28" s="82">
        <f>SUM(D19:D20)</f>
        <v>0</v>
      </c>
      <c r="E28" s="82">
        <f>SUM(E19:E20)</f>
        <v>0</v>
      </c>
      <c r="F28" s="82">
        <f>SUM(F19:F20)</f>
        <v>0</v>
      </c>
      <c r="G28" s="82"/>
      <c r="H28" s="54" t="e">
        <f>SUM(H19:H27)</f>
        <v>#DIV/0!</v>
      </c>
      <c r="I28" s="54">
        <f t="shared" ref="I28:J28" si="3">SUM(I19:I27)</f>
        <v>0</v>
      </c>
      <c r="J28" s="54" t="e">
        <f t="shared" si="3"/>
        <v>#DIV/0!</v>
      </c>
    </row>
    <row r="29" spans="1:10">
      <c r="G29" s="65" t="s">
        <v>52</v>
      </c>
      <c r="H29" s="65" t="s">
        <v>53</v>
      </c>
    </row>
    <row r="30" spans="1:10">
      <c r="A30" s="144" t="s">
        <v>64</v>
      </c>
      <c r="B30" s="144"/>
      <c r="C30" s="144"/>
      <c r="D30" s="144"/>
      <c r="E30" s="144"/>
      <c r="F30" s="144"/>
      <c r="G30" s="144"/>
      <c r="H30" s="144"/>
      <c r="I30" s="144"/>
      <c r="J30" s="144"/>
    </row>
  </sheetData>
  <mergeCells count="24">
    <mergeCell ref="C2:J2"/>
    <mergeCell ref="I4:J4"/>
    <mergeCell ref="C7:D7"/>
    <mergeCell ref="G7:J7"/>
    <mergeCell ref="A8:B8"/>
    <mergeCell ref="C8:D8"/>
    <mergeCell ref="G8:J8"/>
    <mergeCell ref="C9:D9"/>
    <mergeCell ref="G10:J10"/>
    <mergeCell ref="C11:D11"/>
    <mergeCell ref="G11:J11"/>
    <mergeCell ref="A12:B12"/>
    <mergeCell ref="C12:D12"/>
    <mergeCell ref="H12:J12"/>
    <mergeCell ref="A30:J30"/>
    <mergeCell ref="H13:J13"/>
    <mergeCell ref="A14:C14"/>
    <mergeCell ref="D14:E14"/>
    <mergeCell ref="F14:G14"/>
    <mergeCell ref="H14:J14"/>
    <mergeCell ref="A15:C15"/>
    <mergeCell ref="D15:E15"/>
    <mergeCell ref="F15:G15"/>
    <mergeCell ref="H15:J15"/>
  </mergeCells>
  <conditionalFormatting sqref="H19:H27 J19:J27">
    <cfRule type="containsErrors" dxfId="9" priority="1">
      <formula>ISERROR(H19)</formula>
    </cfRule>
  </conditionalFormatting>
  <dataValidations count="3">
    <dataValidation type="list" allowBlank="1" showInputMessage="1" showErrorMessage="1" sqref="C11 C13:G13">
      <formula1>"HOTEL,GITE,CHAMBRE D'HOTES,CAMPING"</formula1>
    </dataValidation>
    <dataValidation type="list" allowBlank="1" showInputMessage="1" showErrorMessage="1" sqref="C12">
      <formula1>"Palace,5 étoiles,4 étoiles, 3 étoiles, 2 étoiles, 1 étoile, sans classement, camping 3-4-5 étoiles, camping 0-1-2 étoiles"</formula1>
    </dataValidation>
    <dataValidation type="list" showInputMessage="1" showErrorMessage="1" sqref="G18:G27">
      <formula1>$G$29:$H$29</formula1>
    </dataValidation>
  </dataValidations>
  <pageMargins left="0.7" right="0.7" top="0.75" bottom="0.75" header="0.3" footer="0.3"/>
  <legacyDrawing r:id="rId1"/>
  <oleObjects>
    <oleObject progId="PBrush" shapeId="18433" r:id="rId2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2:J30"/>
  <sheetViews>
    <sheetView workbookViewId="0">
      <selection activeCell="D19" sqref="D19:F20"/>
    </sheetView>
  </sheetViews>
  <sheetFormatPr baseColWidth="10" defaultRowHeight="15"/>
  <cols>
    <col min="5" max="5" width="13.85546875" customWidth="1"/>
    <col min="6" max="6" width="13.7109375" customWidth="1"/>
    <col min="7" max="7" width="12.85546875" customWidth="1"/>
  </cols>
  <sheetData>
    <row r="2" spans="1:10" ht="15.75">
      <c r="C2" s="169" t="s">
        <v>0</v>
      </c>
      <c r="D2" s="169"/>
      <c r="E2" s="169"/>
      <c r="F2" s="169"/>
      <c r="G2" s="169"/>
      <c r="H2" s="169"/>
      <c r="I2" s="169"/>
      <c r="J2" s="169"/>
    </row>
    <row r="3" spans="1:10" ht="15.75" thickBot="1"/>
    <row r="4" spans="1:10" ht="16.5" thickBot="1">
      <c r="H4" s="1" t="s">
        <v>1</v>
      </c>
      <c r="I4" s="170" t="s">
        <v>25</v>
      </c>
      <c r="J4" s="171"/>
    </row>
    <row r="5" spans="1:10">
      <c r="A5" s="2"/>
      <c r="B5" s="2"/>
      <c r="C5" s="2"/>
      <c r="D5" s="2"/>
      <c r="E5" s="2"/>
      <c r="F5" s="2"/>
      <c r="G5" s="2"/>
      <c r="H5" s="2"/>
      <c r="I5" s="2"/>
      <c r="J5" s="3" t="s">
        <v>2</v>
      </c>
    </row>
    <row r="6" spans="1:10" ht="15.75" thickBot="1">
      <c r="A6" s="4" t="s">
        <v>3</v>
      </c>
      <c r="F6" s="5" t="s">
        <v>4</v>
      </c>
    </row>
    <row r="7" spans="1:10" ht="15.75" thickBot="1">
      <c r="A7" s="33" t="s">
        <v>5</v>
      </c>
      <c r="C7" s="172"/>
      <c r="D7" s="173"/>
      <c r="E7" s="73"/>
      <c r="F7" s="33" t="s">
        <v>6</v>
      </c>
      <c r="G7" s="174"/>
      <c r="H7" s="175"/>
      <c r="I7" s="175"/>
      <c r="J7" s="176"/>
    </row>
    <row r="8" spans="1:10" ht="15.75" thickBot="1">
      <c r="A8" s="177" t="s">
        <v>7</v>
      </c>
      <c r="B8" s="177"/>
      <c r="C8" s="165"/>
      <c r="D8" s="166"/>
      <c r="E8" s="73"/>
      <c r="F8" s="33" t="s">
        <v>8</v>
      </c>
      <c r="G8" s="162"/>
      <c r="H8" s="163"/>
      <c r="I8" s="163"/>
      <c r="J8" s="164"/>
    </row>
    <row r="9" spans="1:10" ht="15.75" thickBot="1">
      <c r="C9" s="161"/>
      <c r="D9" s="161"/>
      <c r="E9" s="73"/>
      <c r="F9" s="73"/>
      <c r="G9" s="73"/>
      <c r="I9" s="10"/>
      <c r="J9" s="36"/>
    </row>
    <row r="10" spans="1:10" ht="15.75" thickBot="1">
      <c r="F10" s="33" t="s">
        <v>9</v>
      </c>
      <c r="G10" s="162"/>
      <c r="H10" s="163"/>
      <c r="I10" s="163"/>
      <c r="J10" s="164"/>
    </row>
    <row r="11" spans="1:10" ht="15.75" thickBot="1">
      <c r="A11" s="33" t="s">
        <v>10</v>
      </c>
      <c r="C11" s="165"/>
      <c r="D11" s="166"/>
      <c r="F11" s="33" t="s">
        <v>11</v>
      </c>
      <c r="G11" s="162"/>
      <c r="H11" s="163"/>
      <c r="I11" s="163"/>
      <c r="J11" s="164"/>
    </row>
    <row r="12" spans="1:10" ht="15.75" thickBot="1">
      <c r="A12" s="167" t="s">
        <v>12</v>
      </c>
      <c r="B12" s="167"/>
      <c r="C12" s="162" t="s">
        <v>56</v>
      </c>
      <c r="D12" s="164"/>
      <c r="E12" s="33"/>
      <c r="F12" s="36"/>
      <c r="G12" s="36"/>
      <c r="H12" s="168"/>
      <c r="I12" s="168"/>
      <c r="J12" s="168"/>
    </row>
    <row r="13" spans="1:10" ht="15.75" thickBot="1">
      <c r="A13" s="33"/>
      <c r="C13" s="73"/>
      <c r="D13" s="74"/>
      <c r="E13" s="73"/>
      <c r="F13" s="73"/>
      <c r="G13" s="73"/>
      <c r="H13" s="145"/>
      <c r="I13" s="146"/>
      <c r="J13" s="146"/>
    </row>
    <row r="14" spans="1:10">
      <c r="A14" s="147" t="s">
        <v>59</v>
      </c>
      <c r="B14" s="148"/>
      <c r="C14" s="149"/>
      <c r="D14" s="147" t="s">
        <v>58</v>
      </c>
      <c r="E14" s="149"/>
      <c r="F14" s="147" t="s">
        <v>63</v>
      </c>
      <c r="G14" s="149"/>
      <c r="H14" s="150" t="s">
        <v>61</v>
      </c>
      <c r="I14" s="150"/>
      <c r="J14" s="151"/>
    </row>
    <row r="15" spans="1:10" ht="15.75" thickBot="1">
      <c r="A15" s="152">
        <v>0.04</v>
      </c>
      <c r="B15" s="153"/>
      <c r="C15" s="154"/>
      <c r="D15" s="155">
        <v>4.0000000000000001E-3</v>
      </c>
      <c r="E15" s="156"/>
      <c r="F15" s="157">
        <v>4.3999999999999997E-2</v>
      </c>
      <c r="G15" s="158"/>
      <c r="H15" s="159">
        <v>2.5299999999999998</v>
      </c>
      <c r="I15" s="159"/>
      <c r="J15" s="160"/>
    </row>
    <row r="16" spans="1:10" ht="15.75" thickBot="1">
      <c r="A16" s="40"/>
      <c r="B16" s="2"/>
      <c r="C16" s="2"/>
      <c r="D16" s="40"/>
      <c r="E16" s="40"/>
      <c r="F16" s="40"/>
      <c r="G16" s="2"/>
      <c r="H16" s="2"/>
      <c r="I16" s="2"/>
      <c r="J16" s="40"/>
    </row>
    <row r="17" spans="1:10" ht="60">
      <c r="A17" s="70" t="s">
        <v>48</v>
      </c>
      <c r="B17" s="41" t="s">
        <v>13</v>
      </c>
      <c r="C17" s="41" t="s">
        <v>60</v>
      </c>
      <c r="D17" s="41" t="s">
        <v>57</v>
      </c>
      <c r="E17" s="41" t="s">
        <v>62</v>
      </c>
      <c r="F17" s="41" t="s">
        <v>15</v>
      </c>
      <c r="G17" s="49" t="s">
        <v>54</v>
      </c>
      <c r="H17" s="49" t="s">
        <v>50</v>
      </c>
      <c r="I17" s="50" t="s">
        <v>55</v>
      </c>
      <c r="J17" s="51" t="s">
        <v>49</v>
      </c>
    </row>
    <row r="18" spans="1:10">
      <c r="A18" s="71">
        <v>43466</v>
      </c>
      <c r="B18" s="12">
        <v>43468</v>
      </c>
      <c r="C18" s="13">
        <f>B18-A18</f>
        <v>2</v>
      </c>
      <c r="D18" s="13">
        <v>4</v>
      </c>
      <c r="E18" s="13">
        <v>50</v>
      </c>
      <c r="F18" s="11">
        <v>3</v>
      </c>
      <c r="G18" s="63" t="s">
        <v>52</v>
      </c>
      <c r="H18" s="53">
        <f>IF((E18/D18/C18*0.044)&gt;$H$15,$H$15*F18*C18,E18/D18*F18*0.044)</f>
        <v>1.65</v>
      </c>
      <c r="I18" s="55">
        <f>IF(G18="OUI",E18/D18*F18*$F$15,0)</f>
        <v>1.65</v>
      </c>
      <c r="J18" s="52">
        <f>H18-I18</f>
        <v>0</v>
      </c>
    </row>
    <row r="19" spans="1:10">
      <c r="A19" s="75"/>
      <c r="B19" s="14"/>
      <c r="C19" s="72">
        <f>B19-A19</f>
        <v>0</v>
      </c>
      <c r="D19" s="46"/>
      <c r="E19" s="46"/>
      <c r="F19" s="62"/>
      <c r="G19" s="64" t="s">
        <v>53</v>
      </c>
      <c r="H19" s="66" t="e">
        <f>IF((E19/D19/C19*0.044)&gt;$H$15,$H$15*F19*C19,E19/D19*F19*0.044)</f>
        <v>#DIV/0!</v>
      </c>
      <c r="I19" s="81">
        <v>0</v>
      </c>
      <c r="J19" s="67" t="e">
        <f t="shared" ref="J19:J27" si="0">H19-I19</f>
        <v>#DIV/0!</v>
      </c>
    </row>
    <row r="20" spans="1:10">
      <c r="A20" s="75"/>
      <c r="B20" s="14"/>
      <c r="C20" s="72">
        <f t="shared" ref="C20:C27" si="1">B20-A20</f>
        <v>0</v>
      </c>
      <c r="D20" s="47"/>
      <c r="E20" s="47"/>
      <c r="F20" s="78"/>
      <c r="G20" s="79" t="s">
        <v>52</v>
      </c>
      <c r="H20" s="66" t="e">
        <f t="shared" ref="H20:H27" si="2">IF((E20/D20/C20*0.044)&gt;$H$15,$H$15*F20*C20,E20/D20*F20*0.044)</f>
        <v>#DIV/0!</v>
      </c>
      <c r="I20" s="87"/>
      <c r="J20" s="98" t="e">
        <f t="shared" si="0"/>
        <v>#DIV/0!</v>
      </c>
    </row>
    <row r="21" spans="1:10">
      <c r="A21" s="77"/>
      <c r="B21" s="68"/>
      <c r="C21" s="72">
        <f t="shared" si="1"/>
        <v>0</v>
      </c>
      <c r="D21" s="48"/>
      <c r="E21" s="48"/>
      <c r="F21" s="83"/>
      <c r="G21" s="85"/>
      <c r="H21" s="66" t="e">
        <f t="shared" si="2"/>
        <v>#DIV/0!</v>
      </c>
      <c r="I21" s="87"/>
      <c r="J21" s="98" t="e">
        <f t="shared" si="0"/>
        <v>#DIV/0!</v>
      </c>
    </row>
    <row r="22" spans="1:10">
      <c r="A22" s="77"/>
      <c r="B22" s="68"/>
      <c r="C22" s="72">
        <f t="shared" si="1"/>
        <v>0</v>
      </c>
      <c r="D22" s="48"/>
      <c r="E22" s="48"/>
      <c r="F22" s="83"/>
      <c r="G22" s="85"/>
      <c r="H22" s="66" t="e">
        <f t="shared" si="2"/>
        <v>#DIV/0!</v>
      </c>
      <c r="I22" s="87"/>
      <c r="J22" s="98" t="e">
        <f t="shared" si="0"/>
        <v>#DIV/0!</v>
      </c>
    </row>
    <row r="23" spans="1:10">
      <c r="A23" s="77"/>
      <c r="B23" s="68"/>
      <c r="C23" s="72">
        <f t="shared" si="1"/>
        <v>0</v>
      </c>
      <c r="D23" s="48"/>
      <c r="E23" s="48"/>
      <c r="F23" s="83"/>
      <c r="G23" s="85"/>
      <c r="H23" s="66" t="e">
        <f t="shared" si="2"/>
        <v>#DIV/0!</v>
      </c>
      <c r="I23" s="87"/>
      <c r="J23" s="98" t="e">
        <f t="shared" si="0"/>
        <v>#DIV/0!</v>
      </c>
    </row>
    <row r="24" spans="1:10">
      <c r="A24" s="77"/>
      <c r="B24" s="68"/>
      <c r="C24" s="72">
        <f t="shared" si="1"/>
        <v>0</v>
      </c>
      <c r="D24" s="48"/>
      <c r="E24" s="48"/>
      <c r="F24" s="83"/>
      <c r="G24" s="85"/>
      <c r="H24" s="66" t="e">
        <f t="shared" si="2"/>
        <v>#DIV/0!</v>
      </c>
      <c r="I24" s="87"/>
      <c r="J24" s="98" t="e">
        <f t="shared" si="0"/>
        <v>#DIV/0!</v>
      </c>
    </row>
    <row r="25" spans="1:10">
      <c r="A25" s="77"/>
      <c r="B25" s="68"/>
      <c r="C25" s="72">
        <f t="shared" si="1"/>
        <v>0</v>
      </c>
      <c r="D25" s="48"/>
      <c r="E25" s="48"/>
      <c r="F25" s="83"/>
      <c r="G25" s="85"/>
      <c r="H25" s="66" t="e">
        <f t="shared" si="2"/>
        <v>#DIV/0!</v>
      </c>
      <c r="I25" s="87"/>
      <c r="J25" s="98" t="e">
        <f t="shared" si="0"/>
        <v>#DIV/0!</v>
      </c>
    </row>
    <row r="26" spans="1:10">
      <c r="A26" s="77"/>
      <c r="B26" s="68"/>
      <c r="C26" s="72">
        <f t="shared" si="1"/>
        <v>0</v>
      </c>
      <c r="D26" s="48"/>
      <c r="E26" s="48"/>
      <c r="F26" s="83"/>
      <c r="G26" s="85"/>
      <c r="H26" s="66" t="e">
        <f t="shared" si="2"/>
        <v>#DIV/0!</v>
      </c>
      <c r="I26" s="87"/>
      <c r="J26" s="98" t="e">
        <f t="shared" si="0"/>
        <v>#DIV/0!</v>
      </c>
    </row>
    <row r="27" spans="1:10">
      <c r="A27" s="77"/>
      <c r="B27" s="68"/>
      <c r="C27" s="72">
        <f t="shared" si="1"/>
        <v>0</v>
      </c>
      <c r="D27" s="48"/>
      <c r="E27" s="48"/>
      <c r="F27" s="83"/>
      <c r="G27" s="85"/>
      <c r="H27" s="66" t="e">
        <f t="shared" si="2"/>
        <v>#DIV/0!</v>
      </c>
      <c r="I27" s="87"/>
      <c r="J27" s="98" t="e">
        <f t="shared" si="0"/>
        <v>#DIV/0!</v>
      </c>
    </row>
    <row r="28" spans="1:10" ht="15.75" thickBot="1">
      <c r="A28" s="42" t="s">
        <v>16</v>
      </c>
      <c r="B28" s="43"/>
      <c r="C28" s="43">
        <f>SUM(C19:C27)</f>
        <v>0</v>
      </c>
      <c r="D28" s="43">
        <f t="shared" ref="D28:F28" si="3">SUM(D19:D27)</f>
        <v>0</v>
      </c>
      <c r="E28" s="43">
        <f t="shared" si="3"/>
        <v>0</v>
      </c>
      <c r="F28" s="43">
        <f t="shared" si="3"/>
        <v>0</v>
      </c>
      <c r="G28" s="82"/>
      <c r="H28" s="54" t="e">
        <f>SUM(H19:H27)</f>
        <v>#DIV/0!</v>
      </c>
      <c r="I28" s="54">
        <f>SUM(I19:I20)</f>
        <v>0</v>
      </c>
      <c r="J28" s="95" t="e">
        <f>SUM(J19:J27)</f>
        <v>#DIV/0!</v>
      </c>
    </row>
    <row r="29" spans="1:10">
      <c r="G29" s="65" t="s">
        <v>52</v>
      </c>
      <c r="H29" s="65" t="s">
        <v>53</v>
      </c>
    </row>
    <row r="30" spans="1:10">
      <c r="A30" s="144" t="s">
        <v>64</v>
      </c>
      <c r="B30" s="144"/>
      <c r="C30" s="144"/>
      <c r="D30" s="144"/>
      <c r="E30" s="144"/>
      <c r="F30" s="144"/>
      <c r="G30" s="144"/>
      <c r="H30" s="144"/>
      <c r="I30" s="144"/>
      <c r="J30" s="144"/>
    </row>
  </sheetData>
  <mergeCells count="24">
    <mergeCell ref="C2:J2"/>
    <mergeCell ref="I4:J4"/>
    <mergeCell ref="C7:D7"/>
    <mergeCell ref="G7:J7"/>
    <mergeCell ref="A8:B8"/>
    <mergeCell ref="C8:D8"/>
    <mergeCell ref="G8:J8"/>
    <mergeCell ref="C9:D9"/>
    <mergeCell ref="G10:J10"/>
    <mergeCell ref="C11:D11"/>
    <mergeCell ref="G11:J11"/>
    <mergeCell ref="A12:B12"/>
    <mergeCell ref="C12:D12"/>
    <mergeCell ref="H12:J12"/>
    <mergeCell ref="A30:J30"/>
    <mergeCell ref="H13:J13"/>
    <mergeCell ref="A14:C14"/>
    <mergeCell ref="D14:E14"/>
    <mergeCell ref="F14:G14"/>
    <mergeCell ref="H14:J14"/>
    <mergeCell ref="A15:C15"/>
    <mergeCell ref="D15:E15"/>
    <mergeCell ref="F15:G15"/>
    <mergeCell ref="H15:J15"/>
  </mergeCells>
  <conditionalFormatting sqref="H19:H27 J19:J27">
    <cfRule type="containsErrors" dxfId="8" priority="1">
      <formula>ISERROR(H19)</formula>
    </cfRule>
  </conditionalFormatting>
  <dataValidations count="3">
    <dataValidation type="list" allowBlank="1" showInputMessage="1" showErrorMessage="1" sqref="C11 C13:G13">
      <formula1>"HOTEL,GITE,CHAMBRE D'HOTES,CAMPING"</formula1>
    </dataValidation>
    <dataValidation type="list" allowBlank="1" showInputMessage="1" showErrorMessage="1" sqref="C12">
      <formula1>"Palace,5 étoiles,4 étoiles, 3 étoiles, 2 étoiles, 1 étoile, sans classement, camping 3-4-5 étoiles, camping 0-1-2 étoiles"</formula1>
    </dataValidation>
    <dataValidation type="list" showInputMessage="1" showErrorMessage="1" sqref="G18:G27">
      <formula1>$G$29:$H$29</formula1>
    </dataValidation>
  </dataValidations>
  <pageMargins left="0.7" right="0.7" top="0.75" bottom="0.75" header="0.3" footer="0.3"/>
  <legacyDrawing r:id="rId1"/>
  <oleObjects>
    <oleObject progId="PBrush" shapeId="19457" r:id="rId2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5:J31"/>
  <sheetViews>
    <sheetView topLeftCell="A4" workbookViewId="0">
      <selection activeCell="D22" sqref="D22:F23"/>
    </sheetView>
  </sheetViews>
  <sheetFormatPr baseColWidth="10" defaultRowHeight="15"/>
  <cols>
    <col min="3" max="3" width="10.5703125" customWidth="1"/>
    <col min="5" max="5" width="13.140625" customWidth="1"/>
    <col min="6" max="6" width="13.85546875" customWidth="1"/>
    <col min="7" max="7" width="13" customWidth="1"/>
  </cols>
  <sheetData>
    <row r="5" spans="1:10" ht="15.75">
      <c r="C5" s="169" t="s">
        <v>0</v>
      </c>
      <c r="D5" s="169"/>
      <c r="E5" s="169"/>
      <c r="F5" s="169"/>
      <c r="G5" s="169"/>
      <c r="H5" s="169"/>
      <c r="I5" s="169"/>
      <c r="J5" s="169"/>
    </row>
    <row r="6" spans="1:10" ht="15.75" thickBot="1"/>
    <row r="7" spans="1:10" ht="16.5" thickBot="1">
      <c r="H7" s="1" t="s">
        <v>1</v>
      </c>
      <c r="I7" s="170" t="s">
        <v>26</v>
      </c>
      <c r="J7" s="171"/>
    </row>
    <row r="8" spans="1:10">
      <c r="A8" s="2"/>
      <c r="B8" s="2"/>
      <c r="C8" s="2"/>
      <c r="D8" s="2"/>
      <c r="E8" s="2"/>
      <c r="F8" s="2"/>
      <c r="G8" s="2"/>
      <c r="H8" s="2"/>
      <c r="I8" s="2"/>
      <c r="J8" s="3" t="s">
        <v>2</v>
      </c>
    </row>
    <row r="9" spans="1:10" ht="15.75" thickBot="1">
      <c r="A9" s="4" t="s">
        <v>3</v>
      </c>
      <c r="F9" s="5" t="s">
        <v>4</v>
      </c>
    </row>
    <row r="10" spans="1:10" ht="15.75" thickBot="1">
      <c r="A10" s="33" t="s">
        <v>5</v>
      </c>
      <c r="C10" s="172"/>
      <c r="D10" s="173"/>
      <c r="E10" s="73"/>
      <c r="F10" s="33" t="s">
        <v>6</v>
      </c>
      <c r="G10" s="174"/>
      <c r="H10" s="175"/>
      <c r="I10" s="175"/>
      <c r="J10" s="176"/>
    </row>
    <row r="11" spans="1:10" ht="15.75" thickBot="1">
      <c r="A11" s="177" t="s">
        <v>7</v>
      </c>
      <c r="B11" s="177"/>
      <c r="C11" s="165"/>
      <c r="D11" s="166"/>
      <c r="E11" s="73"/>
      <c r="F11" s="33" t="s">
        <v>8</v>
      </c>
      <c r="G11" s="162"/>
      <c r="H11" s="163"/>
      <c r="I11" s="163"/>
      <c r="J11" s="164"/>
    </row>
    <row r="12" spans="1:10" ht="15.75" thickBot="1">
      <c r="C12" s="161"/>
      <c r="D12" s="161"/>
      <c r="E12" s="73"/>
      <c r="F12" s="73"/>
      <c r="G12" s="73"/>
      <c r="I12" s="10"/>
      <c r="J12" s="36"/>
    </row>
    <row r="13" spans="1:10" ht="15.75" thickBot="1">
      <c r="F13" s="33" t="s">
        <v>9</v>
      </c>
      <c r="G13" s="162"/>
      <c r="H13" s="163"/>
      <c r="I13" s="163"/>
      <c r="J13" s="164"/>
    </row>
    <row r="14" spans="1:10" ht="15.75" thickBot="1">
      <c r="A14" s="33" t="s">
        <v>10</v>
      </c>
      <c r="C14" s="165"/>
      <c r="D14" s="166"/>
      <c r="F14" s="33" t="s">
        <v>11</v>
      </c>
      <c r="G14" s="162"/>
      <c r="H14" s="163"/>
      <c r="I14" s="163"/>
      <c r="J14" s="164"/>
    </row>
    <row r="15" spans="1:10" ht="15.75" thickBot="1">
      <c r="A15" s="167" t="s">
        <v>12</v>
      </c>
      <c r="B15" s="167"/>
      <c r="C15" s="162" t="s">
        <v>56</v>
      </c>
      <c r="D15" s="164"/>
      <c r="E15" s="33"/>
      <c r="F15" s="36"/>
      <c r="G15" s="36"/>
      <c r="H15" s="168"/>
      <c r="I15" s="168"/>
      <c r="J15" s="168"/>
    </row>
    <row r="16" spans="1:10" ht="15.75" thickBot="1">
      <c r="A16" s="33"/>
      <c r="C16" s="73"/>
      <c r="D16" s="74"/>
      <c r="E16" s="73"/>
      <c r="F16" s="73"/>
      <c r="G16" s="73"/>
      <c r="H16" s="145"/>
      <c r="I16" s="146"/>
      <c r="J16" s="146"/>
    </row>
    <row r="17" spans="1:10">
      <c r="A17" s="147" t="s">
        <v>59</v>
      </c>
      <c r="B17" s="148"/>
      <c r="C17" s="149"/>
      <c r="D17" s="147" t="s">
        <v>58</v>
      </c>
      <c r="E17" s="149"/>
      <c r="F17" s="147" t="s">
        <v>63</v>
      </c>
      <c r="G17" s="149"/>
      <c r="H17" s="150" t="s">
        <v>61</v>
      </c>
      <c r="I17" s="150"/>
      <c r="J17" s="151"/>
    </row>
    <row r="18" spans="1:10" ht="15.75" thickBot="1">
      <c r="A18" s="152">
        <v>0.04</v>
      </c>
      <c r="B18" s="153"/>
      <c r="C18" s="154"/>
      <c r="D18" s="155">
        <v>4.0000000000000001E-3</v>
      </c>
      <c r="E18" s="156"/>
      <c r="F18" s="157">
        <v>4.3999999999999997E-2</v>
      </c>
      <c r="G18" s="158"/>
      <c r="H18" s="159">
        <v>2.5299999999999998</v>
      </c>
      <c r="I18" s="159"/>
      <c r="J18" s="160"/>
    </row>
    <row r="19" spans="1:10" ht="15.75" thickBot="1">
      <c r="A19" s="40"/>
      <c r="B19" s="2"/>
      <c r="C19" s="2"/>
      <c r="D19" s="40"/>
      <c r="E19" s="40"/>
      <c r="F19" s="40"/>
      <c r="G19" s="2"/>
      <c r="H19" s="2"/>
      <c r="I19" s="2"/>
      <c r="J19" s="40"/>
    </row>
    <row r="20" spans="1:10" ht="60">
      <c r="A20" s="70" t="s">
        <v>48</v>
      </c>
      <c r="B20" s="41" t="s">
        <v>13</v>
      </c>
      <c r="C20" s="41" t="s">
        <v>60</v>
      </c>
      <c r="D20" s="41" t="s">
        <v>57</v>
      </c>
      <c r="E20" s="41" t="s">
        <v>62</v>
      </c>
      <c r="F20" s="41" t="s">
        <v>15</v>
      </c>
      <c r="G20" s="49" t="s">
        <v>54</v>
      </c>
      <c r="H20" s="49" t="s">
        <v>50</v>
      </c>
      <c r="I20" s="50" t="s">
        <v>55</v>
      </c>
      <c r="J20" s="51" t="s">
        <v>49</v>
      </c>
    </row>
    <row r="21" spans="1:10">
      <c r="A21" s="71">
        <v>43466</v>
      </c>
      <c r="B21" s="12">
        <v>43468</v>
      </c>
      <c r="C21" s="13">
        <f>B21-A21</f>
        <v>2</v>
      </c>
      <c r="D21" s="13">
        <v>4</v>
      </c>
      <c r="E21" s="13">
        <v>50</v>
      </c>
      <c r="F21" s="11">
        <v>3</v>
      </c>
      <c r="G21" s="63" t="s">
        <v>52</v>
      </c>
      <c r="H21" s="53">
        <f>IF((E21/D21/C21*0.044)&gt;$H$15,$H$15*F21*C21,E21/D21*F21*0.044)</f>
        <v>0</v>
      </c>
      <c r="I21" s="55">
        <f>IF(G21="OUI",E21/D21*F21*$F$15,0)</f>
        <v>0</v>
      </c>
      <c r="J21" s="52">
        <f>H21-I21</f>
        <v>0</v>
      </c>
    </row>
    <row r="22" spans="1:10">
      <c r="A22" s="75"/>
      <c r="B22" s="14"/>
      <c r="C22" s="72">
        <f>B22-A22</f>
        <v>0</v>
      </c>
      <c r="D22" s="47"/>
      <c r="E22" s="47"/>
      <c r="F22" s="78"/>
      <c r="G22" s="79" t="s">
        <v>53</v>
      </c>
      <c r="H22" s="66" t="e">
        <f>IF((E22/D22/C22*0.044)&gt;$H$15,$H$15*F22*C22,E22/D22*F22*0.044)</f>
        <v>#DIV/0!</v>
      </c>
      <c r="I22" s="81">
        <v>0</v>
      </c>
      <c r="J22" s="67" t="e">
        <f t="shared" ref="J22:J28" si="0">H22-I22</f>
        <v>#DIV/0!</v>
      </c>
    </row>
    <row r="23" spans="1:10">
      <c r="A23" s="75"/>
      <c r="B23" s="14"/>
      <c r="C23" s="96">
        <f t="shared" ref="C23:C28" si="1">B23-A23</f>
        <v>0</v>
      </c>
      <c r="D23" s="48"/>
      <c r="E23" s="48"/>
      <c r="F23" s="93"/>
      <c r="G23" s="85" t="s">
        <v>52</v>
      </c>
      <c r="H23" s="97" t="e">
        <f t="shared" ref="H23:H28" si="2">IF((E23/D23/C23*0.044)&gt;$H$15,$H$15*F23*C23,E23/D23*F23*0.044)</f>
        <v>#DIV/0!</v>
      </c>
      <c r="I23" s="87"/>
      <c r="J23" s="98" t="e">
        <f t="shared" si="0"/>
        <v>#DIV/0!</v>
      </c>
    </row>
    <row r="24" spans="1:10">
      <c r="A24" s="77"/>
      <c r="B24" s="68"/>
      <c r="C24" s="96">
        <f t="shared" si="1"/>
        <v>0</v>
      </c>
      <c r="D24" s="48"/>
      <c r="E24" s="48"/>
      <c r="F24" s="93"/>
      <c r="G24" s="85"/>
      <c r="H24" s="97" t="e">
        <f t="shared" si="2"/>
        <v>#DIV/0!</v>
      </c>
      <c r="I24" s="87"/>
      <c r="J24" s="98" t="e">
        <f t="shared" si="0"/>
        <v>#DIV/0!</v>
      </c>
    </row>
    <row r="25" spans="1:10">
      <c r="A25" s="77"/>
      <c r="B25" s="68"/>
      <c r="C25" s="96">
        <f t="shared" si="1"/>
        <v>0</v>
      </c>
      <c r="D25" s="48"/>
      <c r="E25" s="48"/>
      <c r="F25" s="93"/>
      <c r="G25" s="85"/>
      <c r="H25" s="97" t="e">
        <f t="shared" si="2"/>
        <v>#DIV/0!</v>
      </c>
      <c r="I25" s="87"/>
      <c r="J25" s="98" t="e">
        <f t="shared" si="0"/>
        <v>#DIV/0!</v>
      </c>
    </row>
    <row r="26" spans="1:10">
      <c r="A26" s="77"/>
      <c r="B26" s="68"/>
      <c r="C26" s="96">
        <f t="shared" si="1"/>
        <v>0</v>
      </c>
      <c r="D26" s="48"/>
      <c r="E26" s="48"/>
      <c r="F26" s="93"/>
      <c r="G26" s="85"/>
      <c r="H26" s="97" t="e">
        <f t="shared" si="2"/>
        <v>#DIV/0!</v>
      </c>
      <c r="I26" s="87"/>
      <c r="J26" s="98" t="e">
        <f t="shared" si="0"/>
        <v>#DIV/0!</v>
      </c>
    </row>
    <row r="27" spans="1:10">
      <c r="A27" s="77"/>
      <c r="B27" s="68"/>
      <c r="C27" s="96">
        <f t="shared" si="1"/>
        <v>0</v>
      </c>
      <c r="D27" s="48"/>
      <c r="E27" s="48"/>
      <c r="F27" s="93"/>
      <c r="G27" s="85"/>
      <c r="H27" s="97" t="e">
        <f t="shared" si="2"/>
        <v>#DIV/0!</v>
      </c>
      <c r="I27" s="87"/>
      <c r="J27" s="98" t="e">
        <f t="shared" si="0"/>
        <v>#DIV/0!</v>
      </c>
    </row>
    <row r="28" spans="1:10">
      <c r="A28" s="77"/>
      <c r="B28" s="68"/>
      <c r="C28" s="96">
        <f t="shared" si="1"/>
        <v>0</v>
      </c>
      <c r="D28" s="48"/>
      <c r="E28" s="48"/>
      <c r="F28" s="93"/>
      <c r="G28" s="85"/>
      <c r="H28" s="97" t="e">
        <f t="shared" si="2"/>
        <v>#DIV/0!</v>
      </c>
      <c r="I28" s="87"/>
      <c r="J28" s="98" t="e">
        <f t="shared" si="0"/>
        <v>#DIV/0!</v>
      </c>
    </row>
    <row r="29" spans="1:10" ht="15.75" thickBot="1">
      <c r="A29" s="42" t="s">
        <v>16</v>
      </c>
      <c r="B29" s="43"/>
      <c r="C29" s="43">
        <f>SUM(C22:C28)</f>
        <v>0</v>
      </c>
      <c r="D29" s="43">
        <f t="shared" ref="D29:F29" si="3">SUM(D22:D28)</f>
        <v>0</v>
      </c>
      <c r="E29" s="43">
        <f t="shared" si="3"/>
        <v>0</v>
      </c>
      <c r="F29" s="43">
        <f t="shared" si="3"/>
        <v>0</v>
      </c>
      <c r="G29" s="82"/>
      <c r="H29" s="54" t="e">
        <f>SUM(H22:H28)</f>
        <v>#DIV/0!</v>
      </c>
      <c r="I29" s="54">
        <f t="shared" ref="I29:J29" si="4">SUM(I22:I28)</f>
        <v>0</v>
      </c>
      <c r="J29" s="54" t="e">
        <f t="shared" si="4"/>
        <v>#DIV/0!</v>
      </c>
    </row>
    <row r="30" spans="1:10">
      <c r="G30" s="65" t="s">
        <v>52</v>
      </c>
      <c r="H30" s="65" t="s">
        <v>53</v>
      </c>
    </row>
    <row r="31" spans="1:10">
      <c r="A31" s="144" t="s">
        <v>64</v>
      </c>
      <c r="B31" s="144"/>
      <c r="C31" s="144"/>
      <c r="D31" s="144"/>
      <c r="E31" s="144"/>
      <c r="F31" s="144"/>
      <c r="G31" s="144"/>
      <c r="H31" s="144"/>
      <c r="I31" s="144"/>
      <c r="J31" s="144"/>
    </row>
  </sheetData>
  <mergeCells count="24">
    <mergeCell ref="C5:J5"/>
    <mergeCell ref="I7:J7"/>
    <mergeCell ref="C10:D10"/>
    <mergeCell ref="G10:J10"/>
    <mergeCell ref="A11:B11"/>
    <mergeCell ref="C11:D11"/>
    <mergeCell ref="G11:J11"/>
    <mergeCell ref="C12:D12"/>
    <mergeCell ref="G13:J13"/>
    <mergeCell ref="C14:D14"/>
    <mergeCell ref="G14:J14"/>
    <mergeCell ref="A15:B15"/>
    <mergeCell ref="C15:D15"/>
    <mergeCell ref="H15:J15"/>
    <mergeCell ref="A31:J31"/>
    <mergeCell ref="H16:J16"/>
    <mergeCell ref="A17:C17"/>
    <mergeCell ref="D17:E17"/>
    <mergeCell ref="F17:G17"/>
    <mergeCell ref="H17:J17"/>
    <mergeCell ref="A18:C18"/>
    <mergeCell ref="D18:E18"/>
    <mergeCell ref="F18:G18"/>
    <mergeCell ref="H18:J18"/>
  </mergeCells>
  <conditionalFormatting sqref="H22:H28 J22:J28">
    <cfRule type="containsErrors" dxfId="7" priority="1">
      <formula>ISERROR(H22)</formula>
    </cfRule>
  </conditionalFormatting>
  <dataValidations count="3">
    <dataValidation type="list" allowBlank="1" showInputMessage="1" showErrorMessage="1" sqref="C14 C16:G16">
      <formula1>"HOTEL,GITE,CHAMBRE D'HOTES,CAMPING"</formula1>
    </dataValidation>
    <dataValidation type="list" allowBlank="1" showInputMessage="1" showErrorMessage="1" sqref="C15">
      <formula1>"Palace,5 étoiles,4 étoiles, 3 étoiles, 2 étoiles, 1 étoile, sans classement, camping 3-4-5 étoiles, camping 0-1-2 étoiles"</formula1>
    </dataValidation>
    <dataValidation type="list" showInputMessage="1" showErrorMessage="1" sqref="G21:G28">
      <formula1>#REF!</formula1>
    </dataValidation>
  </dataValidations>
  <pageMargins left="0.7" right="0.7" top="0.75" bottom="0.75" header="0.3" footer="0.3"/>
  <legacyDrawing r:id="rId1"/>
  <oleObjects>
    <oleObject progId="PBrush" shapeId="20481" r:id="rId2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2:J30"/>
  <sheetViews>
    <sheetView workbookViewId="0">
      <selection activeCell="D19" sqref="D19:F20"/>
    </sheetView>
  </sheetViews>
  <sheetFormatPr baseColWidth="10" defaultRowHeight="15"/>
  <cols>
    <col min="5" max="5" width="13.140625" customWidth="1"/>
    <col min="6" max="6" width="13.85546875" customWidth="1"/>
    <col min="7" max="7" width="12.5703125" customWidth="1"/>
  </cols>
  <sheetData>
    <row r="2" spans="1:10" ht="15.75">
      <c r="C2" s="169" t="s">
        <v>0</v>
      </c>
      <c r="D2" s="169"/>
      <c r="E2" s="169"/>
      <c r="F2" s="169"/>
      <c r="G2" s="169"/>
      <c r="H2" s="169"/>
      <c r="I2" s="169"/>
      <c r="J2" s="169"/>
    </row>
    <row r="3" spans="1:10" ht="15.75" thickBot="1"/>
    <row r="4" spans="1:10" ht="16.5" thickBot="1">
      <c r="H4" s="1" t="s">
        <v>1</v>
      </c>
      <c r="I4" s="170" t="s">
        <v>27</v>
      </c>
      <c r="J4" s="171"/>
    </row>
    <row r="5" spans="1:10">
      <c r="A5" s="2"/>
      <c r="B5" s="2"/>
      <c r="C5" s="2"/>
      <c r="D5" s="2"/>
      <c r="E5" s="2"/>
      <c r="F5" s="2"/>
      <c r="G5" s="2"/>
      <c r="H5" s="2"/>
      <c r="I5" s="2"/>
      <c r="J5" s="3" t="s">
        <v>2</v>
      </c>
    </row>
    <row r="6" spans="1:10" ht="15.75" thickBot="1">
      <c r="A6" s="4" t="s">
        <v>3</v>
      </c>
      <c r="F6" s="5" t="s">
        <v>4</v>
      </c>
    </row>
    <row r="7" spans="1:10" ht="15.75" thickBot="1">
      <c r="A7" s="33" t="s">
        <v>5</v>
      </c>
      <c r="C7" s="172"/>
      <c r="D7" s="173"/>
      <c r="E7" s="73"/>
      <c r="F7" s="33" t="s">
        <v>6</v>
      </c>
      <c r="G7" s="174"/>
      <c r="H7" s="175"/>
      <c r="I7" s="175"/>
      <c r="J7" s="176"/>
    </row>
    <row r="8" spans="1:10" ht="15.75" thickBot="1">
      <c r="A8" s="177" t="s">
        <v>7</v>
      </c>
      <c r="B8" s="177"/>
      <c r="C8" s="165"/>
      <c r="D8" s="166"/>
      <c r="E8" s="73"/>
      <c r="F8" s="33" t="s">
        <v>8</v>
      </c>
      <c r="G8" s="162"/>
      <c r="H8" s="163"/>
      <c r="I8" s="163"/>
      <c r="J8" s="164"/>
    </row>
    <row r="9" spans="1:10" ht="15.75" thickBot="1">
      <c r="C9" s="161"/>
      <c r="D9" s="161"/>
      <c r="E9" s="73"/>
      <c r="F9" s="73"/>
      <c r="G9" s="73"/>
      <c r="I9" s="10"/>
      <c r="J9" s="36"/>
    </row>
    <row r="10" spans="1:10" ht="15.75" thickBot="1">
      <c r="F10" s="33" t="s">
        <v>9</v>
      </c>
      <c r="G10" s="162"/>
      <c r="H10" s="163"/>
      <c r="I10" s="163"/>
      <c r="J10" s="164"/>
    </row>
    <row r="11" spans="1:10" ht="15.75" thickBot="1">
      <c r="A11" s="33" t="s">
        <v>10</v>
      </c>
      <c r="C11" s="165"/>
      <c r="D11" s="166"/>
      <c r="F11" s="33" t="s">
        <v>11</v>
      </c>
      <c r="G11" s="162"/>
      <c r="H11" s="163"/>
      <c r="I11" s="163"/>
      <c r="J11" s="164"/>
    </row>
    <row r="12" spans="1:10" ht="15.75" thickBot="1">
      <c r="A12" s="167" t="s">
        <v>12</v>
      </c>
      <c r="B12" s="167"/>
      <c r="C12" s="162" t="s">
        <v>56</v>
      </c>
      <c r="D12" s="164"/>
      <c r="E12" s="33"/>
      <c r="F12" s="36"/>
      <c r="G12" s="36"/>
      <c r="H12" s="168"/>
      <c r="I12" s="168"/>
      <c r="J12" s="168"/>
    </row>
    <row r="13" spans="1:10" ht="15.75" thickBot="1">
      <c r="A13" s="33"/>
      <c r="C13" s="73"/>
      <c r="D13" s="74"/>
      <c r="E13" s="73"/>
      <c r="F13" s="73"/>
      <c r="G13" s="73"/>
      <c r="H13" s="145"/>
      <c r="I13" s="146"/>
      <c r="J13" s="146"/>
    </row>
    <row r="14" spans="1:10">
      <c r="A14" s="147" t="s">
        <v>59</v>
      </c>
      <c r="B14" s="148"/>
      <c r="C14" s="149"/>
      <c r="D14" s="147" t="s">
        <v>58</v>
      </c>
      <c r="E14" s="149"/>
      <c r="F14" s="147" t="s">
        <v>63</v>
      </c>
      <c r="G14" s="149"/>
      <c r="H14" s="150" t="s">
        <v>61</v>
      </c>
      <c r="I14" s="150"/>
      <c r="J14" s="151"/>
    </row>
    <row r="15" spans="1:10" ht="15.75" thickBot="1">
      <c r="A15" s="152">
        <v>0.04</v>
      </c>
      <c r="B15" s="153"/>
      <c r="C15" s="154"/>
      <c r="D15" s="155">
        <v>4.0000000000000001E-3</v>
      </c>
      <c r="E15" s="156"/>
      <c r="F15" s="157">
        <v>4.3999999999999997E-2</v>
      </c>
      <c r="G15" s="158"/>
      <c r="H15" s="159">
        <v>2.5299999999999998</v>
      </c>
      <c r="I15" s="159"/>
      <c r="J15" s="160"/>
    </row>
    <row r="16" spans="1:10" ht="15.75" thickBot="1">
      <c r="A16" s="40"/>
      <c r="B16" s="2"/>
      <c r="C16" s="2"/>
      <c r="D16" s="40"/>
      <c r="E16" s="40"/>
      <c r="F16" s="40"/>
      <c r="G16" s="2"/>
      <c r="H16" s="2"/>
      <c r="I16" s="2"/>
      <c r="J16" s="40"/>
    </row>
    <row r="17" spans="1:10" ht="75">
      <c r="A17" s="70" t="s">
        <v>48</v>
      </c>
      <c r="B17" s="41" t="s">
        <v>13</v>
      </c>
      <c r="C17" s="41" t="s">
        <v>60</v>
      </c>
      <c r="D17" s="41" t="s">
        <v>57</v>
      </c>
      <c r="E17" s="41" t="s">
        <v>62</v>
      </c>
      <c r="F17" s="41" t="s">
        <v>15</v>
      </c>
      <c r="G17" s="49" t="s">
        <v>54</v>
      </c>
      <c r="H17" s="49" t="s">
        <v>50</v>
      </c>
      <c r="I17" s="50" t="s">
        <v>55</v>
      </c>
      <c r="J17" s="51" t="s">
        <v>49</v>
      </c>
    </row>
    <row r="18" spans="1:10">
      <c r="A18" s="71">
        <v>43466</v>
      </c>
      <c r="B18" s="12">
        <v>43468</v>
      </c>
      <c r="C18" s="13">
        <f>B18-A18</f>
        <v>2</v>
      </c>
      <c r="D18" s="13">
        <v>4</v>
      </c>
      <c r="E18" s="13">
        <v>50</v>
      </c>
      <c r="F18" s="11">
        <v>3</v>
      </c>
      <c r="G18" s="63" t="s">
        <v>52</v>
      </c>
      <c r="H18" s="123">
        <f>IF((E18/D18/C18*0.044)&gt;$H$15,$H$15*F18*C18,E18/D18*F18*0.044)</f>
        <v>1.65</v>
      </c>
      <c r="I18" s="55">
        <f>IF(G18="OUI",E18/D18*F18*$F$15,0)</f>
        <v>1.65</v>
      </c>
      <c r="J18" s="52">
        <f>H18-I18</f>
        <v>0</v>
      </c>
    </row>
    <row r="19" spans="1:10">
      <c r="A19" s="75"/>
      <c r="B19" s="14"/>
      <c r="C19" s="72">
        <f>B19-A19</f>
        <v>0</v>
      </c>
      <c r="D19" s="46"/>
      <c r="E19" s="46"/>
      <c r="F19" s="62"/>
      <c r="G19" s="64" t="s">
        <v>53</v>
      </c>
      <c r="H19" s="126" t="e">
        <f>IF((E19/D19/C19*0.044)&gt;$H$15,$H$15*F19*C19,E19/D19*F19*0.044)</f>
        <v>#DIV/0!</v>
      </c>
      <c r="I19" s="55">
        <v>0</v>
      </c>
      <c r="J19" s="84" t="e">
        <f t="shared" ref="J19:J27" si="0">H19-I19</f>
        <v>#DIV/0!</v>
      </c>
    </row>
    <row r="20" spans="1:10">
      <c r="A20" s="75"/>
      <c r="B20" s="14"/>
      <c r="C20" s="72">
        <f t="shared" ref="C20:C27" si="1">B20-A20</f>
        <v>0</v>
      </c>
      <c r="D20" s="47"/>
      <c r="E20" s="47"/>
      <c r="F20" s="78"/>
      <c r="G20" s="79" t="s">
        <v>52</v>
      </c>
      <c r="H20" s="86" t="e">
        <f>IF((E20/D20/C20*0.044)&gt;$H$15,$H$15*F20*C20,E20/D20*F20*0.044)</f>
        <v>#DIV/0!</v>
      </c>
      <c r="I20" s="88"/>
      <c r="J20" s="101" t="e">
        <f t="shared" si="0"/>
        <v>#DIV/0!</v>
      </c>
    </row>
    <row r="21" spans="1:10">
      <c r="A21" s="77"/>
      <c r="B21" s="68"/>
      <c r="C21" s="72">
        <f t="shared" si="1"/>
        <v>0</v>
      </c>
      <c r="D21" s="48"/>
      <c r="E21" s="48"/>
      <c r="F21" s="93"/>
      <c r="G21" s="109"/>
      <c r="H21" s="86" t="e">
        <f t="shared" ref="H21:H27" si="2">IF((E21/D21/C21*0.044)&gt;$H$15,$H$15*F21*C21,E21/D21*F21*0.044)</f>
        <v>#DIV/0!</v>
      </c>
      <c r="I21" s="124"/>
      <c r="J21" s="94" t="e">
        <f t="shared" si="0"/>
        <v>#DIV/0!</v>
      </c>
    </row>
    <row r="22" spans="1:10">
      <c r="A22" s="77"/>
      <c r="B22" s="68"/>
      <c r="C22" s="72">
        <f t="shared" si="1"/>
        <v>0</v>
      </c>
      <c r="D22" s="48"/>
      <c r="E22" s="48"/>
      <c r="F22" s="93"/>
      <c r="G22" s="109"/>
      <c r="H22" s="86" t="e">
        <f t="shared" si="2"/>
        <v>#DIV/0!</v>
      </c>
      <c r="I22" s="124"/>
      <c r="J22" s="84" t="e">
        <f t="shared" si="0"/>
        <v>#DIV/0!</v>
      </c>
    </row>
    <row r="23" spans="1:10">
      <c r="A23" s="77"/>
      <c r="B23" s="68"/>
      <c r="C23" s="72">
        <f t="shared" si="1"/>
        <v>0</v>
      </c>
      <c r="D23" s="48"/>
      <c r="E23" s="48"/>
      <c r="F23" s="93"/>
      <c r="G23" s="109"/>
      <c r="H23" s="86" t="e">
        <f t="shared" si="2"/>
        <v>#DIV/0!</v>
      </c>
      <c r="I23" s="124"/>
      <c r="J23" s="94" t="e">
        <f t="shared" si="0"/>
        <v>#DIV/0!</v>
      </c>
    </row>
    <row r="24" spans="1:10">
      <c r="A24" s="77"/>
      <c r="B24" s="68"/>
      <c r="C24" s="72">
        <f t="shared" si="1"/>
        <v>0</v>
      </c>
      <c r="D24" s="89"/>
      <c r="E24" s="89"/>
      <c r="F24" s="90"/>
      <c r="G24" s="110"/>
      <c r="H24" s="86" t="e">
        <f t="shared" si="2"/>
        <v>#DIV/0!</v>
      </c>
      <c r="I24" s="125"/>
      <c r="J24" s="84" t="e">
        <f t="shared" si="0"/>
        <v>#DIV/0!</v>
      </c>
    </row>
    <row r="25" spans="1:10">
      <c r="A25" s="77"/>
      <c r="B25" s="68"/>
      <c r="C25" s="72">
        <f t="shared" si="1"/>
        <v>0</v>
      </c>
      <c r="D25" s="48"/>
      <c r="E25" s="48"/>
      <c r="F25" s="83"/>
      <c r="G25" s="109"/>
      <c r="H25" s="86" t="e">
        <f t="shared" si="2"/>
        <v>#DIV/0!</v>
      </c>
      <c r="I25" s="124"/>
      <c r="J25" s="94" t="e">
        <f t="shared" si="0"/>
        <v>#DIV/0!</v>
      </c>
    </row>
    <row r="26" spans="1:10">
      <c r="A26" s="77"/>
      <c r="B26" s="68"/>
      <c r="C26" s="72">
        <f t="shared" si="1"/>
        <v>0</v>
      </c>
      <c r="D26" s="48"/>
      <c r="E26" s="48"/>
      <c r="F26" s="83"/>
      <c r="G26" s="109"/>
      <c r="H26" s="86" t="e">
        <f t="shared" si="2"/>
        <v>#DIV/0!</v>
      </c>
      <c r="I26" s="124"/>
      <c r="J26" s="94" t="e">
        <f t="shared" si="0"/>
        <v>#DIV/0!</v>
      </c>
    </row>
    <row r="27" spans="1:10">
      <c r="A27" s="77"/>
      <c r="B27" s="68"/>
      <c r="C27" s="72">
        <f t="shared" si="1"/>
        <v>0</v>
      </c>
      <c r="D27" s="48"/>
      <c r="E27" s="48"/>
      <c r="F27" s="83"/>
      <c r="G27" s="109"/>
      <c r="H27" s="86" t="e">
        <f t="shared" si="2"/>
        <v>#DIV/0!</v>
      </c>
      <c r="I27" s="124"/>
      <c r="J27" s="116" t="e">
        <f t="shared" si="0"/>
        <v>#DIV/0!</v>
      </c>
    </row>
    <row r="28" spans="1:10" ht="15.75" thickBot="1">
      <c r="A28" s="42" t="s">
        <v>16</v>
      </c>
      <c r="B28" s="43"/>
      <c r="C28" s="43">
        <f>SUM(C19:C27)</f>
        <v>0</v>
      </c>
      <c r="D28" s="43">
        <f t="shared" ref="D28:F28" si="3">SUM(D19:D27)</f>
        <v>0</v>
      </c>
      <c r="E28" s="43">
        <f t="shared" si="3"/>
        <v>0</v>
      </c>
      <c r="F28" s="43">
        <f t="shared" si="3"/>
        <v>0</v>
      </c>
      <c r="G28" s="82"/>
      <c r="H28" s="54" t="e">
        <f>SUM(H19:H27)</f>
        <v>#DIV/0!</v>
      </c>
      <c r="I28" s="54">
        <f t="shared" ref="I28:J28" si="4">SUM(I19:I27)</f>
        <v>0</v>
      </c>
      <c r="J28" s="54" t="e">
        <f t="shared" si="4"/>
        <v>#DIV/0!</v>
      </c>
    </row>
    <row r="29" spans="1:10">
      <c r="G29" s="65" t="s">
        <v>52</v>
      </c>
      <c r="H29" s="65" t="s">
        <v>53</v>
      </c>
    </row>
    <row r="30" spans="1:10">
      <c r="A30" s="144" t="s">
        <v>64</v>
      </c>
      <c r="B30" s="144"/>
      <c r="C30" s="144"/>
      <c r="D30" s="144"/>
      <c r="E30" s="144"/>
      <c r="F30" s="144"/>
      <c r="G30" s="144"/>
      <c r="H30" s="144"/>
      <c r="I30" s="144"/>
      <c r="J30" s="144"/>
    </row>
  </sheetData>
  <mergeCells count="24">
    <mergeCell ref="C2:J2"/>
    <mergeCell ref="I4:J4"/>
    <mergeCell ref="C7:D7"/>
    <mergeCell ref="G7:J7"/>
    <mergeCell ref="A8:B8"/>
    <mergeCell ref="C8:D8"/>
    <mergeCell ref="G8:J8"/>
    <mergeCell ref="C9:D9"/>
    <mergeCell ref="G10:J10"/>
    <mergeCell ref="C11:D11"/>
    <mergeCell ref="G11:J11"/>
    <mergeCell ref="A12:B12"/>
    <mergeCell ref="C12:D12"/>
    <mergeCell ref="H12:J12"/>
    <mergeCell ref="A30:J30"/>
    <mergeCell ref="H13:J13"/>
    <mergeCell ref="A14:C14"/>
    <mergeCell ref="D14:E14"/>
    <mergeCell ref="F14:G14"/>
    <mergeCell ref="H14:J14"/>
    <mergeCell ref="A15:C15"/>
    <mergeCell ref="D15:E15"/>
    <mergeCell ref="F15:G15"/>
    <mergeCell ref="H15:J15"/>
  </mergeCells>
  <conditionalFormatting sqref="H19:H27 J19:J27">
    <cfRule type="containsErrors" dxfId="6" priority="1">
      <formula>ISERROR(H19)</formula>
    </cfRule>
  </conditionalFormatting>
  <dataValidations count="3">
    <dataValidation type="list" allowBlank="1" showInputMessage="1" showErrorMessage="1" sqref="C11 C13:G13">
      <formula1>"HOTEL,GITE,CHAMBRE D'HOTES,CAMPING"</formula1>
    </dataValidation>
    <dataValidation type="list" allowBlank="1" showInputMessage="1" showErrorMessage="1" sqref="C12">
      <formula1>"Palace,5 étoiles,4 étoiles, 3 étoiles, 2 étoiles, 1 étoile, sans classement, camping 3-4-5 étoiles, camping 0-1-2 étoiles"</formula1>
    </dataValidation>
    <dataValidation type="list" showInputMessage="1" showErrorMessage="1" sqref="G18:G27">
      <formula1>$G$29:$H$29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oleObjects>
    <oleObject progId="PBrush" shapeId="21505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1:N30"/>
  <sheetViews>
    <sheetView workbookViewId="0">
      <selection activeCell="D19" sqref="D19:F20"/>
    </sheetView>
  </sheetViews>
  <sheetFormatPr baseColWidth="10" defaultRowHeight="15"/>
  <cols>
    <col min="1" max="1" width="11" customWidth="1"/>
    <col min="2" max="2" width="12.140625" customWidth="1"/>
    <col min="3" max="3" width="9.140625" customWidth="1"/>
    <col min="4" max="4" width="12" customWidth="1"/>
    <col min="5" max="5" width="13.28515625" customWidth="1"/>
    <col min="6" max="6" width="14.140625" customWidth="1"/>
    <col min="7" max="8" width="12.28515625" customWidth="1"/>
    <col min="9" max="9" width="12.42578125" customWidth="1"/>
    <col min="12" max="12" width="13.42578125" customWidth="1"/>
  </cols>
  <sheetData>
    <row r="1" spans="1:13" ht="3.75" customHeight="1"/>
    <row r="2" spans="1:13" ht="15.75">
      <c r="C2" s="169" t="s">
        <v>0</v>
      </c>
      <c r="D2" s="169"/>
      <c r="E2" s="169"/>
      <c r="F2" s="169"/>
      <c r="G2" s="169"/>
      <c r="H2" s="169"/>
      <c r="I2" s="169"/>
      <c r="J2" s="169"/>
      <c r="K2" s="44"/>
    </row>
    <row r="3" spans="1:13" ht="15.75" thickBot="1"/>
    <row r="4" spans="1:13" ht="16.5" thickBot="1">
      <c r="H4" s="1" t="s">
        <v>1</v>
      </c>
      <c r="I4" s="170" t="s">
        <v>74</v>
      </c>
      <c r="J4" s="171"/>
      <c r="K4" s="35"/>
    </row>
    <row r="5" spans="1:13">
      <c r="A5" s="2"/>
      <c r="B5" s="2"/>
      <c r="C5" s="2"/>
      <c r="D5" s="2"/>
      <c r="E5" s="2"/>
      <c r="F5" s="2"/>
      <c r="G5" s="2"/>
      <c r="H5" s="2"/>
      <c r="I5" s="2"/>
      <c r="J5" s="3" t="s">
        <v>2</v>
      </c>
      <c r="K5" s="3"/>
      <c r="L5" s="3"/>
      <c r="M5" s="2"/>
    </row>
    <row r="6" spans="1:13" ht="15.75" thickBot="1">
      <c r="A6" s="4" t="s">
        <v>3</v>
      </c>
      <c r="F6" s="5" t="s">
        <v>4</v>
      </c>
      <c r="M6" s="6"/>
    </row>
    <row r="7" spans="1:13" ht="15.75" thickBot="1">
      <c r="A7" s="33" t="s">
        <v>5</v>
      </c>
      <c r="C7" s="172"/>
      <c r="D7" s="173"/>
      <c r="E7" s="37"/>
      <c r="F7" s="33" t="s">
        <v>6</v>
      </c>
      <c r="G7" s="174"/>
      <c r="H7" s="175"/>
      <c r="I7" s="175"/>
      <c r="J7" s="176"/>
    </row>
    <row r="8" spans="1:13" ht="29.25" customHeight="1" thickBot="1">
      <c r="A8" s="177" t="s">
        <v>7</v>
      </c>
      <c r="B8" s="177"/>
      <c r="C8" s="165"/>
      <c r="D8" s="166"/>
      <c r="E8" s="37"/>
      <c r="F8" s="33" t="s">
        <v>8</v>
      </c>
      <c r="G8" s="162"/>
      <c r="H8" s="163"/>
      <c r="I8" s="163"/>
      <c r="J8" s="164"/>
    </row>
    <row r="9" spans="1:13" ht="15.75" thickBot="1">
      <c r="C9" s="161"/>
      <c r="D9" s="161"/>
      <c r="E9" s="37"/>
      <c r="F9" s="37"/>
      <c r="G9" s="37"/>
      <c r="I9" s="10"/>
      <c r="J9" s="36"/>
      <c r="K9" s="36"/>
      <c r="L9" s="36"/>
      <c r="M9" s="36"/>
    </row>
    <row r="10" spans="1:13" ht="15.75" thickBot="1">
      <c r="F10" s="33" t="s">
        <v>9</v>
      </c>
      <c r="G10" s="162"/>
      <c r="H10" s="163"/>
      <c r="I10" s="163"/>
      <c r="J10" s="164"/>
    </row>
    <row r="11" spans="1:13" ht="15.75" thickBot="1">
      <c r="A11" s="33" t="s">
        <v>10</v>
      </c>
      <c r="C11" s="165"/>
      <c r="D11" s="166"/>
      <c r="F11" s="33" t="s">
        <v>11</v>
      </c>
      <c r="G11" s="162"/>
      <c r="H11" s="163"/>
      <c r="I11" s="163"/>
      <c r="J11" s="164"/>
      <c r="L11" s="27"/>
    </row>
    <row r="12" spans="1:13" ht="15.75" thickBot="1">
      <c r="A12" s="167" t="s">
        <v>12</v>
      </c>
      <c r="B12" s="167"/>
      <c r="C12" s="162" t="s">
        <v>56</v>
      </c>
      <c r="D12" s="164"/>
      <c r="E12" s="33"/>
      <c r="F12" s="36"/>
      <c r="G12" s="36"/>
      <c r="H12" s="168"/>
      <c r="I12" s="168"/>
      <c r="J12" s="168"/>
      <c r="M12" s="69"/>
    </row>
    <row r="13" spans="1:13" ht="12.75" customHeight="1" thickBot="1">
      <c r="A13" s="33"/>
      <c r="C13" s="37"/>
      <c r="D13" s="34"/>
      <c r="E13" s="37"/>
      <c r="F13" s="37"/>
      <c r="G13" s="37"/>
      <c r="H13" s="145"/>
      <c r="I13" s="146"/>
      <c r="J13" s="146"/>
      <c r="K13" s="36"/>
      <c r="L13" s="36"/>
      <c r="M13" s="36"/>
    </row>
    <row r="14" spans="1:13">
      <c r="A14" s="147" t="s">
        <v>59</v>
      </c>
      <c r="B14" s="148"/>
      <c r="C14" s="149"/>
      <c r="D14" s="147" t="s">
        <v>58</v>
      </c>
      <c r="E14" s="149"/>
      <c r="F14" s="147" t="s">
        <v>63</v>
      </c>
      <c r="G14" s="149"/>
      <c r="H14" s="150" t="s">
        <v>61</v>
      </c>
      <c r="I14" s="150"/>
      <c r="J14" s="151"/>
    </row>
    <row r="15" spans="1:13" s="38" customFormat="1" ht="15" customHeight="1" thickBot="1">
      <c r="A15" s="152">
        <v>0.04</v>
      </c>
      <c r="B15" s="153"/>
      <c r="C15" s="154"/>
      <c r="D15" s="155">
        <v>4.0000000000000001E-3</v>
      </c>
      <c r="E15" s="156"/>
      <c r="F15" s="157">
        <v>4.3999999999999997E-2</v>
      </c>
      <c r="G15" s="158"/>
      <c r="H15" s="159">
        <v>2.5299999999999998</v>
      </c>
      <c r="I15" s="159"/>
      <c r="J15" s="160"/>
      <c r="K15" s="39"/>
    </row>
    <row r="16" spans="1:13" ht="10.5" customHeight="1" thickBot="1">
      <c r="A16" s="40"/>
      <c r="B16" s="2"/>
      <c r="C16" s="2"/>
      <c r="D16" s="40"/>
      <c r="E16" s="40"/>
      <c r="F16" s="40"/>
      <c r="G16" s="2"/>
      <c r="H16" s="2"/>
      <c r="I16" s="2"/>
      <c r="J16" s="40"/>
      <c r="K16" s="40"/>
      <c r="L16" s="2"/>
      <c r="M16" s="2"/>
    </row>
    <row r="17" spans="1:14" ht="75" customHeight="1">
      <c r="A17" s="70" t="s">
        <v>48</v>
      </c>
      <c r="B17" s="41" t="s">
        <v>13</v>
      </c>
      <c r="C17" s="41" t="s">
        <v>60</v>
      </c>
      <c r="D17" s="41" t="s">
        <v>57</v>
      </c>
      <c r="E17" s="41" t="s">
        <v>62</v>
      </c>
      <c r="F17" s="41" t="s">
        <v>15</v>
      </c>
      <c r="G17" s="49" t="s">
        <v>54</v>
      </c>
      <c r="H17" s="49" t="s">
        <v>50</v>
      </c>
      <c r="I17" s="50" t="s">
        <v>55</v>
      </c>
      <c r="J17" s="51" t="s">
        <v>49</v>
      </c>
      <c r="K17" s="27"/>
      <c r="L17" s="61"/>
      <c r="M17" s="61"/>
      <c r="N17" s="61"/>
    </row>
    <row r="18" spans="1:14">
      <c r="A18" s="71">
        <v>43466</v>
      </c>
      <c r="B18" s="12">
        <v>43468</v>
      </c>
      <c r="C18" s="13">
        <f>B18-A18</f>
        <v>2</v>
      </c>
      <c r="D18" s="13">
        <v>4</v>
      </c>
      <c r="E18" s="13">
        <v>50</v>
      </c>
      <c r="F18" s="11">
        <v>3</v>
      </c>
      <c r="G18" s="63" t="s">
        <v>52</v>
      </c>
      <c r="H18" s="53">
        <f>IF((E18/D18/C18*0.044)&gt;$H$15,$H$15*F18*C18,E18/D18*F18*0.044)</f>
        <v>1.65</v>
      </c>
      <c r="I18" s="55">
        <f>IF(G18="OUI",E18/D18*F18*$F$15,0)</f>
        <v>1.65</v>
      </c>
      <c r="J18" s="52">
        <f>H18-I18</f>
        <v>0</v>
      </c>
    </row>
    <row r="19" spans="1:14">
      <c r="A19" s="75"/>
      <c r="B19" s="14"/>
      <c r="C19" s="72">
        <f>B19-A19</f>
        <v>0</v>
      </c>
      <c r="D19" s="46"/>
      <c r="E19" s="46"/>
      <c r="F19" s="62"/>
      <c r="G19" s="64" t="s">
        <v>53</v>
      </c>
      <c r="H19" s="80" t="e">
        <f>IF((E19/D19/C19*0.044)&gt;$H$15,$H$15*F19*C19,E19/D19*F19*0.044)</f>
        <v>#DIV/0!</v>
      </c>
      <c r="I19" s="55">
        <v>0</v>
      </c>
      <c r="J19" s="67" t="e">
        <f t="shared" ref="J19:J27" si="0">H19-I19</f>
        <v>#DIV/0!</v>
      </c>
    </row>
    <row r="20" spans="1:14">
      <c r="A20" s="75"/>
      <c r="B20" s="14"/>
      <c r="C20" s="72">
        <f t="shared" ref="C20:C27" si="1">B20-A20</f>
        <v>0</v>
      </c>
      <c r="D20" s="47"/>
      <c r="E20" s="47"/>
      <c r="F20" s="78"/>
      <c r="G20" s="79" t="s">
        <v>52</v>
      </c>
      <c r="H20" s="86" t="e">
        <f>IF((E20/D20/C20*0.044)&gt;$H$15,$H$15*F20*C20,E20/D20*F20*0.044)</f>
        <v>#DIV/0!</v>
      </c>
      <c r="I20" s="88"/>
      <c r="J20" s="84" t="e">
        <f t="shared" si="0"/>
        <v>#DIV/0!</v>
      </c>
      <c r="L20" s="76"/>
    </row>
    <row r="21" spans="1:14">
      <c r="A21" s="77"/>
      <c r="B21" s="68"/>
      <c r="C21" s="72">
        <f t="shared" si="1"/>
        <v>0</v>
      </c>
      <c r="D21" s="48"/>
      <c r="E21" s="48"/>
      <c r="F21" s="93"/>
      <c r="G21" s="109"/>
      <c r="H21" s="86" t="e">
        <f t="shared" ref="H21:H27" si="2">IF((E21/D21/C21*0.044)&gt;$H$15,$H$15*F21*C21,E21/D21*F21*0.044)</f>
        <v>#DIV/0!</v>
      </c>
      <c r="I21" s="124"/>
      <c r="J21" s="94" t="e">
        <f t="shared" si="0"/>
        <v>#DIV/0!</v>
      </c>
      <c r="L21" s="76"/>
    </row>
    <row r="22" spans="1:14">
      <c r="A22" s="77"/>
      <c r="B22" s="68"/>
      <c r="C22" s="72">
        <f t="shared" si="1"/>
        <v>0</v>
      </c>
      <c r="D22" s="48"/>
      <c r="E22" s="48"/>
      <c r="F22" s="93"/>
      <c r="G22" s="109"/>
      <c r="H22" s="86" t="e">
        <f t="shared" si="2"/>
        <v>#DIV/0!</v>
      </c>
      <c r="I22" s="124"/>
      <c r="J22" s="84" t="e">
        <f t="shared" si="0"/>
        <v>#DIV/0!</v>
      </c>
      <c r="L22" s="76"/>
    </row>
    <row r="23" spans="1:14">
      <c r="A23" s="77"/>
      <c r="B23" s="68"/>
      <c r="C23" s="72">
        <f t="shared" si="1"/>
        <v>0</v>
      </c>
      <c r="D23" s="48"/>
      <c r="E23" s="48"/>
      <c r="F23" s="93"/>
      <c r="G23" s="109"/>
      <c r="H23" s="86" t="e">
        <f t="shared" si="2"/>
        <v>#DIV/0!</v>
      </c>
      <c r="I23" s="124"/>
      <c r="J23" s="94" t="e">
        <f t="shared" si="0"/>
        <v>#DIV/0!</v>
      </c>
      <c r="L23" s="76"/>
    </row>
    <row r="24" spans="1:14">
      <c r="A24" s="77"/>
      <c r="B24" s="68"/>
      <c r="C24" s="72">
        <f t="shared" si="1"/>
        <v>0</v>
      </c>
      <c r="D24" s="89"/>
      <c r="E24" s="89"/>
      <c r="F24" s="90"/>
      <c r="G24" s="110"/>
      <c r="H24" s="86" t="e">
        <f t="shared" si="2"/>
        <v>#DIV/0!</v>
      </c>
      <c r="I24" s="125"/>
      <c r="J24" s="84" t="e">
        <f t="shared" si="0"/>
        <v>#DIV/0!</v>
      </c>
      <c r="L24" s="76"/>
    </row>
    <row r="25" spans="1:14">
      <c r="A25" s="77"/>
      <c r="B25" s="68"/>
      <c r="C25" s="72">
        <f t="shared" si="1"/>
        <v>0</v>
      </c>
      <c r="D25" s="48"/>
      <c r="E25" s="48"/>
      <c r="F25" s="83"/>
      <c r="G25" s="109"/>
      <c r="H25" s="86" t="e">
        <f t="shared" si="2"/>
        <v>#DIV/0!</v>
      </c>
      <c r="I25" s="124"/>
      <c r="J25" s="94" t="e">
        <f t="shared" si="0"/>
        <v>#DIV/0!</v>
      </c>
      <c r="L25" s="76"/>
    </row>
    <row r="26" spans="1:14">
      <c r="A26" s="77"/>
      <c r="B26" s="68"/>
      <c r="C26" s="72">
        <f t="shared" si="1"/>
        <v>0</v>
      </c>
      <c r="D26" s="48"/>
      <c r="E26" s="48"/>
      <c r="F26" s="83"/>
      <c r="G26" s="109"/>
      <c r="H26" s="86" t="e">
        <f t="shared" si="2"/>
        <v>#DIV/0!</v>
      </c>
      <c r="I26" s="124"/>
      <c r="J26" s="84" t="e">
        <f t="shared" si="0"/>
        <v>#DIV/0!</v>
      </c>
      <c r="L26" s="76"/>
    </row>
    <row r="27" spans="1:14">
      <c r="A27" s="77"/>
      <c r="B27" s="68"/>
      <c r="C27" s="72">
        <f t="shared" si="1"/>
        <v>0</v>
      </c>
      <c r="D27" s="48"/>
      <c r="E27" s="48"/>
      <c r="F27" s="83"/>
      <c r="G27" s="109"/>
      <c r="H27" s="86" t="e">
        <f t="shared" si="2"/>
        <v>#DIV/0!</v>
      </c>
      <c r="I27" s="124"/>
      <c r="J27" s="94" t="e">
        <f t="shared" si="0"/>
        <v>#DIV/0!</v>
      </c>
      <c r="L27" s="76"/>
    </row>
    <row r="28" spans="1:14" ht="15.75" thickBot="1">
      <c r="A28" s="42" t="s">
        <v>16</v>
      </c>
      <c r="B28" s="43"/>
      <c r="C28" s="43">
        <f>SUM(C19:C27)</f>
        <v>0</v>
      </c>
      <c r="D28" s="43">
        <f t="shared" ref="D28:F28" si="3">SUM(D19:D27)</f>
        <v>0</v>
      </c>
      <c r="E28" s="43">
        <f t="shared" si="3"/>
        <v>0</v>
      </c>
      <c r="F28" s="43">
        <f t="shared" si="3"/>
        <v>0</v>
      </c>
      <c r="G28" s="82"/>
      <c r="H28" s="54" t="e">
        <f>SUM(H19:H27)</f>
        <v>#DIV/0!</v>
      </c>
      <c r="I28" s="54">
        <f>SUM(I19:I20)</f>
        <v>0</v>
      </c>
      <c r="J28" s="95" t="e">
        <f>SUM(J19:J27)</f>
        <v>#DIV/0!</v>
      </c>
    </row>
    <row r="29" spans="1:14">
      <c r="G29" s="65" t="s">
        <v>52</v>
      </c>
      <c r="H29" s="65" t="s">
        <v>53</v>
      </c>
    </row>
    <row r="30" spans="1:14">
      <c r="A30" s="144" t="s">
        <v>64</v>
      </c>
      <c r="B30" s="144"/>
      <c r="C30" s="144"/>
      <c r="D30" s="144"/>
      <c r="E30" s="144"/>
      <c r="F30" s="144"/>
      <c r="G30" s="144"/>
      <c r="H30" s="144"/>
      <c r="I30" s="144"/>
      <c r="J30" s="144"/>
      <c r="K30" s="27"/>
      <c r="L30" s="45"/>
    </row>
  </sheetData>
  <mergeCells count="24">
    <mergeCell ref="H15:J15"/>
    <mergeCell ref="A30:J30"/>
    <mergeCell ref="A8:B8"/>
    <mergeCell ref="D14:E14"/>
    <mergeCell ref="D15:E15"/>
    <mergeCell ref="A15:C15"/>
    <mergeCell ref="A14:C14"/>
    <mergeCell ref="H12:J12"/>
    <mergeCell ref="H13:J13"/>
    <mergeCell ref="F14:G14"/>
    <mergeCell ref="F15:G15"/>
    <mergeCell ref="H14:J14"/>
    <mergeCell ref="A12:B12"/>
    <mergeCell ref="C11:D11"/>
    <mergeCell ref="C12:D12"/>
    <mergeCell ref="G10:J10"/>
    <mergeCell ref="G11:J11"/>
    <mergeCell ref="C2:J2"/>
    <mergeCell ref="I4:J4"/>
    <mergeCell ref="C7:D7"/>
    <mergeCell ref="C8:D8"/>
    <mergeCell ref="C9:D9"/>
    <mergeCell ref="G7:J7"/>
    <mergeCell ref="G8:J8"/>
  </mergeCells>
  <conditionalFormatting sqref="H19:H27 J19:J27">
    <cfRule type="containsErrors" dxfId="5" priority="4">
      <formula>ISERROR(H19)</formula>
    </cfRule>
  </conditionalFormatting>
  <dataValidations count="3">
    <dataValidation type="list" showInputMessage="1" showErrorMessage="1" sqref="G18:G27">
      <formula1>$G$29:$H$29</formula1>
    </dataValidation>
    <dataValidation type="list" allowBlank="1" showInputMessage="1" showErrorMessage="1" sqref="C12">
      <formula1>"Palace,5 étoiles,4 étoiles, 3 étoiles, 2 étoiles, 1 étoile, sans classement, camping 3-4-5 étoiles, camping 0-1-2 étoiles"</formula1>
    </dataValidation>
    <dataValidation type="list" allowBlank="1" showInputMessage="1" showErrorMessage="1" sqref="C11 C13:G13">
      <formula1>"HOTEL,GITE,CHAMBRE D'HOTES,CAMPING"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oleObjects>
    <oleObject progId="PBrush" shapeId="7169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I19" sqref="I19:I27"/>
    </sheetView>
  </sheetViews>
  <sheetFormatPr baseColWidth="10" defaultRowHeight="15"/>
  <cols>
    <col min="1" max="1" width="10.7109375" customWidth="1"/>
    <col min="2" max="2" width="13.85546875" customWidth="1"/>
    <col min="3" max="3" width="10.85546875" customWidth="1"/>
    <col min="4" max="4" width="12.85546875" customWidth="1"/>
    <col min="5" max="5" width="13.140625" customWidth="1"/>
    <col min="6" max="6" width="13.85546875" customWidth="1"/>
    <col min="7" max="7" width="12.42578125" customWidth="1"/>
    <col min="9" max="9" width="13.42578125" customWidth="1"/>
  </cols>
  <sheetData>
    <row r="1" spans="1:10" ht="0.75" customHeight="1"/>
    <row r="3" spans="1:10" ht="15.75">
      <c r="C3" s="169" t="s">
        <v>0</v>
      </c>
      <c r="D3" s="169"/>
      <c r="E3" s="169"/>
      <c r="F3" s="169"/>
      <c r="G3" s="169"/>
      <c r="H3" s="169"/>
      <c r="I3" s="169"/>
      <c r="J3" s="169"/>
    </row>
    <row r="4" spans="1:10" ht="15.75" thickBot="1"/>
    <row r="5" spans="1:10" ht="12.75" customHeight="1" thickBot="1">
      <c r="H5" s="1" t="s">
        <v>1</v>
      </c>
      <c r="I5" s="170" t="s">
        <v>73</v>
      </c>
      <c r="J5" s="171"/>
    </row>
    <row r="6" spans="1:10">
      <c r="A6" s="2"/>
      <c r="B6" s="2"/>
      <c r="C6" s="2"/>
      <c r="D6" s="2"/>
      <c r="E6" s="2"/>
      <c r="F6" s="2"/>
      <c r="G6" s="2"/>
      <c r="H6" s="2"/>
      <c r="I6" s="2"/>
      <c r="J6" s="3" t="s">
        <v>2</v>
      </c>
    </row>
    <row r="7" spans="1:10" ht="15.75" thickBot="1">
      <c r="A7" s="4" t="s">
        <v>3</v>
      </c>
      <c r="F7" s="5" t="s">
        <v>4</v>
      </c>
    </row>
    <row r="8" spans="1:10" ht="15.75" thickBot="1">
      <c r="A8" s="33" t="s">
        <v>5</v>
      </c>
      <c r="C8" s="172"/>
      <c r="D8" s="173"/>
      <c r="E8" s="73"/>
      <c r="F8" s="33" t="s">
        <v>6</v>
      </c>
      <c r="G8" s="174"/>
      <c r="H8" s="175"/>
      <c r="I8" s="175"/>
      <c r="J8" s="176"/>
    </row>
    <row r="9" spans="1:10" ht="15.75" thickBot="1">
      <c r="A9" s="177" t="s">
        <v>7</v>
      </c>
      <c r="B9" s="177"/>
      <c r="C9" s="165"/>
      <c r="D9" s="166"/>
      <c r="E9" s="73"/>
      <c r="F9" s="33" t="s">
        <v>8</v>
      </c>
      <c r="G9" s="162"/>
      <c r="H9" s="163"/>
      <c r="I9" s="163"/>
      <c r="J9" s="164"/>
    </row>
    <row r="10" spans="1:10" ht="14.25" customHeight="1" thickBot="1">
      <c r="C10" s="161"/>
      <c r="D10" s="161"/>
      <c r="E10" s="73"/>
      <c r="F10" s="73"/>
      <c r="G10" s="73"/>
      <c r="I10" s="10"/>
      <c r="J10" s="36"/>
    </row>
    <row r="11" spans="1:10" ht="15.75" thickBot="1">
      <c r="F11" s="33" t="s">
        <v>9</v>
      </c>
      <c r="G11" s="162"/>
      <c r="H11" s="163"/>
      <c r="I11" s="163"/>
      <c r="J11" s="164"/>
    </row>
    <row r="12" spans="1:10" ht="15.75" thickBot="1">
      <c r="A12" s="33" t="s">
        <v>10</v>
      </c>
      <c r="C12" s="165"/>
      <c r="D12" s="166"/>
      <c r="F12" s="33" t="s">
        <v>11</v>
      </c>
      <c r="G12" s="162"/>
      <c r="H12" s="163"/>
      <c r="I12" s="163"/>
      <c r="J12" s="164"/>
    </row>
    <row r="13" spans="1:10" ht="8.25" customHeight="1" thickBot="1">
      <c r="A13" s="167" t="s">
        <v>12</v>
      </c>
      <c r="B13" s="167"/>
      <c r="C13" s="162" t="s">
        <v>56</v>
      </c>
      <c r="D13" s="164"/>
      <c r="E13" s="33"/>
      <c r="F13" s="36"/>
      <c r="G13" s="36"/>
      <c r="H13" s="168"/>
      <c r="I13" s="168"/>
      <c r="J13" s="168"/>
    </row>
    <row r="14" spans="1:10" ht="15.75" thickBot="1">
      <c r="A14" s="33"/>
      <c r="C14" s="73"/>
      <c r="D14" s="74"/>
      <c r="E14" s="73"/>
      <c r="F14" s="73"/>
      <c r="G14" s="73"/>
      <c r="H14" s="145"/>
      <c r="I14" s="146"/>
      <c r="J14" s="146"/>
    </row>
    <row r="15" spans="1:10">
      <c r="A15" s="147" t="s">
        <v>59</v>
      </c>
      <c r="B15" s="148"/>
      <c r="C15" s="149"/>
      <c r="D15" s="147" t="s">
        <v>58</v>
      </c>
      <c r="E15" s="149"/>
      <c r="F15" s="147" t="s">
        <v>63</v>
      </c>
      <c r="G15" s="149"/>
      <c r="H15" s="150" t="s">
        <v>61</v>
      </c>
      <c r="I15" s="150"/>
      <c r="J15" s="151"/>
    </row>
    <row r="16" spans="1:10" ht="15.75" thickBot="1">
      <c r="A16" s="152">
        <v>0.04</v>
      </c>
      <c r="B16" s="153"/>
      <c r="C16" s="154"/>
      <c r="D16" s="155">
        <v>4.0000000000000001E-3</v>
      </c>
      <c r="E16" s="156"/>
      <c r="F16" s="157">
        <v>4.3999999999999997E-2</v>
      </c>
      <c r="G16" s="158"/>
      <c r="H16" s="159">
        <v>2.5299999999999998</v>
      </c>
      <c r="I16" s="159"/>
      <c r="J16" s="160"/>
    </row>
    <row r="17" spans="1:10" ht="8.25" customHeight="1" thickBot="1">
      <c r="A17" s="40"/>
      <c r="B17" s="2"/>
      <c r="C17" s="2"/>
      <c r="D17" s="40"/>
      <c r="E17" s="40"/>
      <c r="F17" s="40"/>
      <c r="G17" s="2"/>
      <c r="H17" s="2"/>
      <c r="I17" s="2"/>
      <c r="J17" s="40"/>
    </row>
    <row r="18" spans="1:10" ht="87.75" customHeight="1">
      <c r="A18" s="70" t="s">
        <v>48</v>
      </c>
      <c r="B18" s="41" t="s">
        <v>13</v>
      </c>
      <c r="C18" s="41" t="s">
        <v>60</v>
      </c>
      <c r="D18" s="41" t="s">
        <v>57</v>
      </c>
      <c r="E18" s="41" t="s">
        <v>62</v>
      </c>
      <c r="F18" s="41" t="s">
        <v>15</v>
      </c>
      <c r="G18" s="49" t="s">
        <v>54</v>
      </c>
      <c r="H18" s="49" t="s">
        <v>50</v>
      </c>
      <c r="I18" s="50" t="s">
        <v>55</v>
      </c>
      <c r="J18" s="51" t="s">
        <v>49</v>
      </c>
    </row>
    <row r="19" spans="1:10">
      <c r="A19" s="71">
        <v>43466</v>
      </c>
      <c r="B19" s="12">
        <v>43468</v>
      </c>
      <c r="C19" s="13">
        <f>B19-A19</f>
        <v>2</v>
      </c>
      <c r="D19" s="13">
        <v>4</v>
      </c>
      <c r="E19" s="13">
        <v>50</v>
      </c>
      <c r="F19" s="11">
        <v>3</v>
      </c>
      <c r="G19" s="63" t="s">
        <v>52</v>
      </c>
      <c r="H19" s="53">
        <f>IF((E19/D19/C19*0.044)&gt;$H$15,$H$15*F19*C19,E19/D19*F19*0.044)</f>
        <v>1.65</v>
      </c>
      <c r="I19" s="55"/>
      <c r="J19" s="52">
        <f>H19-I19</f>
        <v>1.65</v>
      </c>
    </row>
    <row r="20" spans="1:10">
      <c r="A20" s="75"/>
      <c r="B20" s="14"/>
      <c r="C20" s="72">
        <f>B20-A20</f>
        <v>0</v>
      </c>
      <c r="D20" s="46"/>
      <c r="E20" s="46"/>
      <c r="F20" s="62"/>
      <c r="G20" s="64" t="s">
        <v>53</v>
      </c>
      <c r="H20" s="80" t="e">
        <f>IF((E20/D20/C20*0.044)&gt;$H$15,$H$15*F20*C20,E20/D20*F20*0.044)</f>
        <v>#DIV/0!</v>
      </c>
      <c r="I20" s="55">
        <v>0</v>
      </c>
      <c r="J20" s="67" t="e">
        <f t="shared" ref="J20:J28" si="0">H20-I20</f>
        <v>#DIV/0!</v>
      </c>
    </row>
    <row r="21" spans="1:10">
      <c r="A21" s="75"/>
      <c r="B21" s="14"/>
      <c r="C21" s="72">
        <f t="shared" ref="C21:C28" si="1">B21-A21</f>
        <v>0</v>
      </c>
      <c r="D21" s="47"/>
      <c r="E21" s="47"/>
      <c r="F21" s="78"/>
      <c r="G21" s="79" t="s">
        <v>52</v>
      </c>
      <c r="H21" s="86" t="e">
        <f>IF((E21/D21/C21*0.044)&gt;$H$15,$H$15*F21*C21,E21/D21*F21*0.044)</f>
        <v>#DIV/0!</v>
      </c>
      <c r="I21" s="88"/>
      <c r="J21" s="84" t="e">
        <f t="shared" si="0"/>
        <v>#DIV/0!</v>
      </c>
    </row>
    <row r="22" spans="1:10">
      <c r="A22" s="77"/>
      <c r="B22" s="68"/>
      <c r="C22" s="72">
        <f t="shared" si="1"/>
        <v>0</v>
      </c>
      <c r="D22" s="48"/>
      <c r="E22" s="48"/>
      <c r="F22" s="93"/>
      <c r="G22" s="109"/>
      <c r="H22" s="86" t="e">
        <f t="shared" ref="H22:H28" si="2">IF((E22/D22/C22*0.044)&gt;$H$15,$H$15*F22*C22,E22/D22*F22*0.044)</f>
        <v>#DIV/0!</v>
      </c>
      <c r="I22" s="124"/>
      <c r="J22" s="94" t="e">
        <f t="shared" si="0"/>
        <v>#DIV/0!</v>
      </c>
    </row>
    <row r="23" spans="1:10">
      <c r="A23" s="77"/>
      <c r="B23" s="68"/>
      <c r="C23" s="72">
        <f t="shared" si="1"/>
        <v>0</v>
      </c>
      <c r="D23" s="48"/>
      <c r="E23" s="48"/>
      <c r="F23" s="93"/>
      <c r="G23" s="109"/>
      <c r="H23" s="86" t="e">
        <f t="shared" si="2"/>
        <v>#DIV/0!</v>
      </c>
      <c r="I23" s="124"/>
      <c r="J23" s="84" t="e">
        <f t="shared" si="0"/>
        <v>#DIV/0!</v>
      </c>
    </row>
    <row r="24" spans="1:10">
      <c r="A24" s="77"/>
      <c r="B24" s="68"/>
      <c r="C24" s="72">
        <f t="shared" si="1"/>
        <v>0</v>
      </c>
      <c r="D24" s="48"/>
      <c r="E24" s="48"/>
      <c r="F24" s="93"/>
      <c r="G24" s="109"/>
      <c r="H24" s="86" t="e">
        <f t="shared" si="2"/>
        <v>#DIV/0!</v>
      </c>
      <c r="I24" s="124"/>
      <c r="J24" s="94" t="e">
        <f t="shared" si="0"/>
        <v>#DIV/0!</v>
      </c>
    </row>
    <row r="25" spans="1:10">
      <c r="A25" s="77"/>
      <c r="B25" s="68"/>
      <c r="C25" s="72">
        <f t="shared" si="1"/>
        <v>0</v>
      </c>
      <c r="D25" s="89"/>
      <c r="E25" s="89"/>
      <c r="F25" s="90"/>
      <c r="G25" s="110"/>
      <c r="H25" s="86" t="e">
        <f t="shared" si="2"/>
        <v>#DIV/0!</v>
      </c>
      <c r="I25" s="125"/>
      <c r="J25" s="84" t="e">
        <f t="shared" si="0"/>
        <v>#DIV/0!</v>
      </c>
    </row>
    <row r="26" spans="1:10">
      <c r="A26" s="77"/>
      <c r="B26" s="68"/>
      <c r="C26" s="72">
        <f t="shared" si="1"/>
        <v>0</v>
      </c>
      <c r="D26" s="48"/>
      <c r="E26" s="48"/>
      <c r="F26" s="83"/>
      <c r="G26" s="109"/>
      <c r="H26" s="86" t="e">
        <f t="shared" si="2"/>
        <v>#DIV/0!</v>
      </c>
      <c r="I26" s="124"/>
      <c r="J26" s="94" t="e">
        <f t="shared" si="0"/>
        <v>#DIV/0!</v>
      </c>
    </row>
    <row r="27" spans="1:10">
      <c r="A27" s="77"/>
      <c r="B27" s="68"/>
      <c r="C27" s="72">
        <f t="shared" si="1"/>
        <v>0</v>
      </c>
      <c r="D27" s="48"/>
      <c r="E27" s="48"/>
      <c r="F27" s="83"/>
      <c r="G27" s="109"/>
      <c r="H27" s="86" t="e">
        <f t="shared" si="2"/>
        <v>#DIV/0!</v>
      </c>
      <c r="I27" s="124"/>
      <c r="J27" s="84" t="e">
        <f t="shared" si="0"/>
        <v>#DIV/0!</v>
      </c>
    </row>
    <row r="28" spans="1:10">
      <c r="A28" s="77"/>
      <c r="B28" s="68"/>
      <c r="C28" s="72">
        <f t="shared" si="1"/>
        <v>0</v>
      </c>
      <c r="D28" s="48"/>
      <c r="E28" s="48"/>
      <c r="F28" s="83"/>
      <c r="G28" s="109"/>
      <c r="H28" s="86" t="e">
        <f t="shared" si="2"/>
        <v>#DIV/0!</v>
      </c>
      <c r="I28" s="124"/>
      <c r="J28" s="94" t="e">
        <f t="shared" si="0"/>
        <v>#DIV/0!</v>
      </c>
    </row>
    <row r="29" spans="1:10" ht="15.75" thickBot="1">
      <c r="A29" s="42" t="s">
        <v>16</v>
      </c>
      <c r="B29" s="43"/>
      <c r="C29" s="43">
        <f>SUM(C20:C28)</f>
        <v>0</v>
      </c>
      <c r="D29" s="43">
        <f t="shared" ref="D29:F29" si="3">SUM(D20:D28)</f>
        <v>0</v>
      </c>
      <c r="E29" s="43">
        <f t="shared" si="3"/>
        <v>0</v>
      </c>
      <c r="F29" s="43">
        <f t="shared" si="3"/>
        <v>0</v>
      </c>
      <c r="G29" s="82"/>
      <c r="H29" s="54" t="e">
        <f>SUM(H20:H28)</f>
        <v>#DIV/0!</v>
      </c>
      <c r="I29" s="54">
        <f>SUM(I20:I28)</f>
        <v>0</v>
      </c>
      <c r="J29" s="95" t="e">
        <f>SUM(J20:J28)</f>
        <v>#DIV/0!</v>
      </c>
    </row>
    <row r="30" spans="1:10">
      <c r="G30" s="65" t="s">
        <v>52</v>
      </c>
      <c r="H30" s="65" t="s">
        <v>53</v>
      </c>
    </row>
    <row r="31" spans="1:10">
      <c r="A31" s="144" t="s">
        <v>64</v>
      </c>
      <c r="B31" s="144"/>
      <c r="C31" s="144"/>
      <c r="D31" s="144"/>
      <c r="E31" s="144"/>
      <c r="F31" s="144"/>
      <c r="G31" s="144"/>
      <c r="H31" s="144"/>
      <c r="I31" s="144"/>
      <c r="J31" s="144"/>
    </row>
  </sheetData>
  <mergeCells count="24">
    <mergeCell ref="C3:J3"/>
    <mergeCell ref="I5:J5"/>
    <mergeCell ref="C8:D8"/>
    <mergeCell ref="G8:J8"/>
    <mergeCell ref="A9:B9"/>
    <mergeCell ref="C9:D9"/>
    <mergeCell ref="G9:J9"/>
    <mergeCell ref="C10:D10"/>
    <mergeCell ref="G11:J11"/>
    <mergeCell ref="G12:J12"/>
    <mergeCell ref="A13:B13"/>
    <mergeCell ref="C13:D13"/>
    <mergeCell ref="H13:J13"/>
    <mergeCell ref="H14:J14"/>
    <mergeCell ref="C12:D12"/>
    <mergeCell ref="A31:J31"/>
    <mergeCell ref="A15:C15"/>
    <mergeCell ref="D15:E15"/>
    <mergeCell ref="F15:G15"/>
    <mergeCell ref="H15:J15"/>
    <mergeCell ref="A16:C16"/>
    <mergeCell ref="D16:E16"/>
    <mergeCell ref="F16:G16"/>
    <mergeCell ref="H16:J16"/>
  </mergeCells>
  <conditionalFormatting sqref="H20:H28 J20:J28">
    <cfRule type="containsErrors" dxfId="4" priority="1">
      <formula>ISERROR(H20)</formula>
    </cfRule>
  </conditionalFormatting>
  <dataValidations count="3">
    <dataValidation type="list" allowBlank="1" showInputMessage="1" showErrorMessage="1" sqref="C12 C14:G14">
      <formula1>"HOTEL,GITE,CHAMBRE D'HOTES,CAMPING"</formula1>
    </dataValidation>
    <dataValidation type="list" allowBlank="1" showInputMessage="1" showErrorMessage="1" sqref="C13">
      <formula1>"Palace,5 étoiles,4 étoiles, 3 étoiles, 2 étoiles, 1 étoile, sans classement, camping 3-4-5 étoiles, camping 0-1-2 étoiles"</formula1>
    </dataValidation>
    <dataValidation type="list" showInputMessage="1" showErrorMessage="1" sqref="G19:G28">
      <formula1>$G$29:$H$29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oleObjects>
    <oleObject progId="PBrush" shapeId="6147" r:id="rId3"/>
    <oleObject progId="PBrush" shapeId="6148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D20" sqref="D20:F21"/>
    </sheetView>
  </sheetViews>
  <sheetFormatPr baseColWidth="10" defaultRowHeight="15"/>
  <cols>
    <col min="2" max="2" width="14" customWidth="1"/>
    <col min="4" max="4" width="12.140625" customWidth="1"/>
    <col min="5" max="5" width="13.42578125" customWidth="1"/>
    <col min="6" max="6" width="14.140625" customWidth="1"/>
    <col min="7" max="7" width="12.140625" customWidth="1"/>
    <col min="9" max="9" width="12.42578125" customWidth="1"/>
  </cols>
  <sheetData>
    <row r="1" spans="1:10" ht="1.5" customHeight="1"/>
    <row r="3" spans="1:10" ht="15.75">
      <c r="C3" s="169" t="s">
        <v>0</v>
      </c>
      <c r="D3" s="169"/>
      <c r="E3" s="169"/>
      <c r="F3" s="169"/>
      <c r="G3" s="169"/>
      <c r="H3" s="169"/>
      <c r="I3" s="169"/>
      <c r="J3" s="169"/>
    </row>
    <row r="4" spans="1:10" ht="12" customHeight="1" thickBot="1"/>
    <row r="5" spans="1:10" ht="15" customHeight="1" thickBot="1">
      <c r="H5" s="1" t="s">
        <v>1</v>
      </c>
      <c r="I5" s="170" t="s">
        <v>30</v>
      </c>
      <c r="J5" s="171"/>
    </row>
    <row r="6" spans="1:10">
      <c r="A6" s="2"/>
      <c r="B6" s="2"/>
      <c r="C6" s="2"/>
      <c r="D6" s="2"/>
      <c r="E6" s="2"/>
      <c r="F6" s="2"/>
      <c r="G6" s="2"/>
      <c r="H6" s="2"/>
      <c r="I6" s="2"/>
      <c r="J6" s="3" t="s">
        <v>2</v>
      </c>
    </row>
    <row r="7" spans="1:10" ht="15.75" thickBot="1">
      <c r="A7" s="4" t="s">
        <v>3</v>
      </c>
      <c r="F7" s="5" t="s">
        <v>4</v>
      </c>
    </row>
    <row r="8" spans="1:10" ht="15.75" thickBot="1">
      <c r="A8" s="33" t="s">
        <v>5</v>
      </c>
      <c r="C8" s="172"/>
      <c r="D8" s="173"/>
      <c r="E8" s="73"/>
      <c r="F8" s="33" t="s">
        <v>6</v>
      </c>
      <c r="G8" s="174"/>
      <c r="H8" s="175"/>
      <c r="I8" s="175"/>
      <c r="J8" s="176"/>
    </row>
    <row r="9" spans="1:10" ht="15.75" thickBot="1">
      <c r="A9" s="177" t="s">
        <v>7</v>
      </c>
      <c r="B9" s="177"/>
      <c r="C9" s="165"/>
      <c r="D9" s="166"/>
      <c r="E9" s="73"/>
      <c r="F9" s="33" t="s">
        <v>8</v>
      </c>
      <c r="G9" s="162"/>
      <c r="H9" s="163"/>
      <c r="I9" s="163"/>
      <c r="J9" s="164"/>
    </row>
    <row r="10" spans="1:10" ht="15.75" thickBot="1">
      <c r="C10" s="161"/>
      <c r="D10" s="161"/>
      <c r="E10" s="73"/>
      <c r="F10" s="73"/>
      <c r="G10" s="73"/>
      <c r="I10" s="10"/>
      <c r="J10" s="36"/>
    </row>
    <row r="11" spans="1:10" ht="15.75" thickBot="1">
      <c r="F11" s="33" t="s">
        <v>9</v>
      </c>
      <c r="G11" s="162"/>
      <c r="H11" s="163"/>
      <c r="I11" s="163"/>
      <c r="J11" s="164"/>
    </row>
    <row r="12" spans="1:10" ht="15.75" thickBot="1">
      <c r="A12" s="33" t="s">
        <v>10</v>
      </c>
      <c r="C12" s="165"/>
      <c r="D12" s="166"/>
      <c r="F12" s="33" t="s">
        <v>11</v>
      </c>
      <c r="G12" s="162"/>
      <c r="H12" s="163"/>
      <c r="I12" s="163"/>
      <c r="J12" s="164"/>
    </row>
    <row r="13" spans="1:10" ht="10.5" customHeight="1" thickBot="1">
      <c r="A13" s="167" t="s">
        <v>12</v>
      </c>
      <c r="B13" s="167"/>
      <c r="C13" s="162" t="s">
        <v>56</v>
      </c>
      <c r="D13" s="164"/>
      <c r="E13" s="33"/>
      <c r="F13" s="36"/>
      <c r="G13" s="36"/>
      <c r="H13" s="168"/>
      <c r="I13" s="168"/>
      <c r="J13" s="168"/>
    </row>
    <row r="14" spans="1:10" ht="15.75" thickBot="1">
      <c r="A14" s="33"/>
      <c r="C14" s="73"/>
      <c r="D14" s="74"/>
      <c r="E14" s="73"/>
      <c r="F14" s="73"/>
      <c r="G14" s="73"/>
      <c r="H14" s="145"/>
      <c r="I14" s="146"/>
      <c r="J14" s="146"/>
    </row>
    <row r="15" spans="1:10">
      <c r="A15" s="147" t="s">
        <v>59</v>
      </c>
      <c r="B15" s="148"/>
      <c r="C15" s="149"/>
      <c r="D15" s="147" t="s">
        <v>58</v>
      </c>
      <c r="E15" s="149"/>
      <c r="F15" s="147" t="s">
        <v>63</v>
      </c>
      <c r="G15" s="149"/>
      <c r="H15" s="150" t="s">
        <v>61</v>
      </c>
      <c r="I15" s="150"/>
      <c r="J15" s="151"/>
    </row>
    <row r="16" spans="1:10" ht="15.75" thickBot="1">
      <c r="A16" s="152">
        <v>0.04</v>
      </c>
      <c r="B16" s="153"/>
      <c r="C16" s="154"/>
      <c r="D16" s="155">
        <v>4.0000000000000001E-3</v>
      </c>
      <c r="E16" s="156"/>
      <c r="F16" s="157">
        <v>4.3999999999999997E-2</v>
      </c>
      <c r="G16" s="158"/>
      <c r="H16" s="159">
        <v>2.5299999999999998</v>
      </c>
      <c r="I16" s="159"/>
      <c r="J16" s="160"/>
    </row>
    <row r="17" spans="1:10" ht="9" customHeight="1" thickBot="1">
      <c r="A17" s="40"/>
      <c r="B17" s="2"/>
      <c r="C17" s="2"/>
      <c r="D17" s="40"/>
      <c r="E17" s="40"/>
      <c r="F17" s="40"/>
      <c r="G17" s="2"/>
      <c r="H17" s="2"/>
      <c r="I17" s="2"/>
      <c r="J17" s="40"/>
    </row>
    <row r="18" spans="1:10" ht="83.25" customHeight="1">
      <c r="A18" s="70" t="s">
        <v>48</v>
      </c>
      <c r="B18" s="41" t="s">
        <v>13</v>
      </c>
      <c r="C18" s="41" t="s">
        <v>60</v>
      </c>
      <c r="D18" s="41" t="s">
        <v>57</v>
      </c>
      <c r="E18" s="41" t="s">
        <v>62</v>
      </c>
      <c r="F18" s="41" t="s">
        <v>15</v>
      </c>
      <c r="G18" s="49" t="s">
        <v>54</v>
      </c>
      <c r="H18" s="49" t="s">
        <v>50</v>
      </c>
      <c r="I18" s="50" t="s">
        <v>55</v>
      </c>
      <c r="J18" s="51" t="s">
        <v>49</v>
      </c>
    </row>
    <row r="19" spans="1:10">
      <c r="A19" s="71">
        <v>43466</v>
      </c>
      <c r="B19" s="12">
        <v>43468</v>
      </c>
      <c r="C19" s="13">
        <f>B19-A19</f>
        <v>2</v>
      </c>
      <c r="D19" s="13">
        <v>4</v>
      </c>
      <c r="E19" s="13">
        <v>50</v>
      </c>
      <c r="F19" s="11">
        <v>3</v>
      </c>
      <c r="G19" s="63" t="s">
        <v>52</v>
      </c>
      <c r="H19" s="53">
        <f>IF((E19/D19/C19*0.044)&gt;$H$15,$H$15*F19*C19,E19/D19*F19*0.044)</f>
        <v>1.65</v>
      </c>
      <c r="I19" s="55" t="e">
        <f>IF(G19="OUI",E19/D19*F19*$F$15,0)</f>
        <v>#VALUE!</v>
      </c>
      <c r="J19" s="100" t="e">
        <f>H19-I19</f>
        <v>#VALUE!</v>
      </c>
    </row>
    <row r="20" spans="1:10">
      <c r="A20" s="75"/>
      <c r="B20" s="14"/>
      <c r="C20" s="72">
        <f>B20-A20</f>
        <v>0</v>
      </c>
      <c r="D20" s="46"/>
      <c r="E20" s="46"/>
      <c r="F20" s="62"/>
      <c r="G20" s="64" t="s">
        <v>53</v>
      </c>
      <c r="H20" s="66" t="e">
        <f>IF((E20/D20/C20*0.044)&gt;$H$15,$H$15*F20*C20,E20/D20*F20*0.044)</f>
        <v>#DIV/0!</v>
      </c>
      <c r="I20" s="55">
        <v>0</v>
      </c>
      <c r="J20" s="101" t="e">
        <f t="shared" ref="J20:J28" si="0">H20-I20</f>
        <v>#DIV/0!</v>
      </c>
    </row>
    <row r="21" spans="1:10">
      <c r="A21" s="75"/>
      <c r="B21" s="14"/>
      <c r="C21" s="72">
        <f t="shared" ref="C21:C28" si="1">B21-A21</f>
        <v>0</v>
      </c>
      <c r="D21" s="47"/>
      <c r="E21" s="47"/>
      <c r="F21" s="78"/>
      <c r="G21" s="79" t="s">
        <v>52</v>
      </c>
      <c r="H21" s="80" t="e">
        <f>IF((E21/D21/C21*0.044)&gt;$H$15,$H$15*F21*C21,E21/D21*F21*0.044)</f>
        <v>#DIV/0!</v>
      </c>
      <c r="I21" s="81"/>
      <c r="J21" s="94" t="e">
        <f t="shared" si="0"/>
        <v>#DIV/0!</v>
      </c>
    </row>
    <row r="22" spans="1:10">
      <c r="A22" s="77"/>
      <c r="B22" s="68"/>
      <c r="C22" s="72">
        <f t="shared" si="1"/>
        <v>0</v>
      </c>
      <c r="D22" s="48"/>
      <c r="E22" s="48"/>
      <c r="F22" s="93"/>
      <c r="G22" s="85"/>
      <c r="H22" s="86" t="e">
        <f t="shared" ref="H22:H28" si="2">IF((E22/D22/C22*0.044)&gt;$H$15,$H$15*F22*C22,E22/D22*F22*0.044)</f>
        <v>#DIV/0!</v>
      </c>
      <c r="I22" s="87"/>
      <c r="J22" s="94" t="e">
        <f t="shared" si="0"/>
        <v>#DIV/0!</v>
      </c>
    </row>
    <row r="23" spans="1:10">
      <c r="A23" s="77"/>
      <c r="B23" s="68"/>
      <c r="C23" s="72">
        <f t="shared" si="1"/>
        <v>0</v>
      </c>
      <c r="D23" s="48"/>
      <c r="E23" s="48"/>
      <c r="F23" s="93"/>
      <c r="G23" s="85"/>
      <c r="H23" s="86" t="e">
        <f t="shared" si="2"/>
        <v>#DIV/0!</v>
      </c>
      <c r="I23" s="87"/>
      <c r="J23" s="94" t="e">
        <f t="shared" si="0"/>
        <v>#DIV/0!</v>
      </c>
    </row>
    <row r="24" spans="1:10">
      <c r="A24" s="77"/>
      <c r="B24" s="68"/>
      <c r="C24" s="72">
        <f t="shared" si="1"/>
        <v>0</v>
      </c>
      <c r="D24" s="48"/>
      <c r="E24" s="48"/>
      <c r="F24" s="93"/>
      <c r="G24" s="85"/>
      <c r="H24" s="86" t="e">
        <f t="shared" si="2"/>
        <v>#DIV/0!</v>
      </c>
      <c r="I24" s="87"/>
      <c r="J24" s="94" t="e">
        <f t="shared" si="0"/>
        <v>#DIV/0!</v>
      </c>
    </row>
    <row r="25" spans="1:10">
      <c r="A25" s="77"/>
      <c r="B25" s="68"/>
      <c r="C25" s="72">
        <f t="shared" si="1"/>
        <v>0</v>
      </c>
      <c r="D25" s="89"/>
      <c r="E25" s="89"/>
      <c r="F25" s="90"/>
      <c r="G25" s="91"/>
      <c r="H25" s="86" t="e">
        <f t="shared" si="2"/>
        <v>#DIV/0!</v>
      </c>
      <c r="I25" s="92"/>
      <c r="J25" s="94" t="e">
        <f t="shared" si="0"/>
        <v>#DIV/0!</v>
      </c>
    </row>
    <row r="26" spans="1:10">
      <c r="A26" s="77"/>
      <c r="B26" s="68"/>
      <c r="C26" s="72">
        <f t="shared" si="1"/>
        <v>0</v>
      </c>
      <c r="D26" s="48"/>
      <c r="E26" s="48"/>
      <c r="F26" s="83"/>
      <c r="G26" s="85"/>
      <c r="H26" s="86" t="e">
        <f t="shared" si="2"/>
        <v>#DIV/0!</v>
      </c>
      <c r="I26" s="87"/>
      <c r="J26" s="94" t="e">
        <f t="shared" si="0"/>
        <v>#DIV/0!</v>
      </c>
    </row>
    <row r="27" spans="1:10">
      <c r="A27" s="77"/>
      <c r="B27" s="68"/>
      <c r="C27" s="72">
        <f t="shared" si="1"/>
        <v>0</v>
      </c>
      <c r="D27" s="48"/>
      <c r="E27" s="48"/>
      <c r="F27" s="83"/>
      <c r="G27" s="85"/>
      <c r="H27" s="86" t="e">
        <f t="shared" si="2"/>
        <v>#DIV/0!</v>
      </c>
      <c r="I27" s="87"/>
      <c r="J27" s="94" t="e">
        <f t="shared" si="0"/>
        <v>#DIV/0!</v>
      </c>
    </row>
    <row r="28" spans="1:10">
      <c r="A28" s="77"/>
      <c r="B28" s="68"/>
      <c r="C28" s="72">
        <f t="shared" si="1"/>
        <v>0</v>
      </c>
      <c r="D28" s="48"/>
      <c r="E28" s="48"/>
      <c r="F28" s="83"/>
      <c r="G28" s="85"/>
      <c r="H28" s="86" t="e">
        <f t="shared" si="2"/>
        <v>#DIV/0!</v>
      </c>
      <c r="I28" s="87"/>
      <c r="J28" s="99" t="e">
        <f t="shared" si="0"/>
        <v>#DIV/0!</v>
      </c>
    </row>
    <row r="29" spans="1:10" ht="15.75" thickBot="1">
      <c r="A29" s="42" t="s">
        <v>16</v>
      </c>
      <c r="B29" s="43"/>
      <c r="C29" s="43">
        <f>SUM(C20:C28)</f>
        <v>0</v>
      </c>
      <c r="D29" s="43">
        <f t="shared" ref="D29:F29" si="3">SUM(D20:D28)</f>
        <v>0</v>
      </c>
      <c r="E29" s="43">
        <f t="shared" si="3"/>
        <v>0</v>
      </c>
      <c r="F29" s="43">
        <f t="shared" si="3"/>
        <v>0</v>
      </c>
      <c r="G29" s="82"/>
      <c r="H29" s="54" t="e">
        <f>SUM(H20:H28)</f>
        <v>#DIV/0!</v>
      </c>
      <c r="I29" s="54">
        <f t="shared" ref="I29:J29" si="4">SUM(I20:I28)</f>
        <v>0</v>
      </c>
      <c r="J29" s="54" t="e">
        <f t="shared" si="4"/>
        <v>#DIV/0!</v>
      </c>
    </row>
    <row r="30" spans="1:10">
      <c r="G30" s="65" t="s">
        <v>52</v>
      </c>
      <c r="H30" s="65" t="s">
        <v>53</v>
      </c>
    </row>
    <row r="31" spans="1:10">
      <c r="A31" s="144" t="s">
        <v>64</v>
      </c>
      <c r="B31" s="144"/>
      <c r="C31" s="144"/>
      <c r="D31" s="144"/>
      <c r="E31" s="144"/>
      <c r="F31" s="144"/>
      <c r="G31" s="144"/>
      <c r="H31" s="144"/>
      <c r="I31" s="144"/>
      <c r="J31" s="144"/>
    </row>
  </sheetData>
  <mergeCells count="24">
    <mergeCell ref="C10:D10"/>
    <mergeCell ref="G11:J11"/>
    <mergeCell ref="G12:J12"/>
    <mergeCell ref="C12:D12"/>
    <mergeCell ref="A13:B13"/>
    <mergeCell ref="C13:D13"/>
    <mergeCell ref="C3:J3"/>
    <mergeCell ref="I5:J5"/>
    <mergeCell ref="C8:D8"/>
    <mergeCell ref="G8:J8"/>
    <mergeCell ref="A9:B9"/>
    <mergeCell ref="C9:D9"/>
    <mergeCell ref="G9:J9"/>
    <mergeCell ref="H16:J16"/>
    <mergeCell ref="A31:J31"/>
    <mergeCell ref="H13:J13"/>
    <mergeCell ref="H14:J14"/>
    <mergeCell ref="A15:C15"/>
    <mergeCell ref="D15:E15"/>
    <mergeCell ref="F15:G15"/>
    <mergeCell ref="H15:J15"/>
    <mergeCell ref="A16:C16"/>
    <mergeCell ref="D16:E16"/>
    <mergeCell ref="F16:G16"/>
  </mergeCells>
  <conditionalFormatting sqref="H20:H28 J20:J28">
    <cfRule type="containsErrors" dxfId="3" priority="1">
      <formula>ISERROR(H20)</formula>
    </cfRule>
  </conditionalFormatting>
  <dataValidations count="3">
    <dataValidation type="list" allowBlank="1" showInputMessage="1" showErrorMessage="1" sqref="C12 C14:G14">
      <formula1>"HOTEL,GITE,CHAMBRE D'HOTES,CAMPING"</formula1>
    </dataValidation>
    <dataValidation type="list" allowBlank="1" showInputMessage="1" showErrorMessage="1" sqref="C13">
      <formula1>"Palace,5 étoiles,4 étoiles, 3 étoiles, 2 étoiles, 1 étoile, sans classement, camping 3-4-5 étoiles, camping 0-1-2 étoiles"</formula1>
    </dataValidation>
    <dataValidation type="list" showInputMessage="1" showErrorMessage="1" sqref="G19:G28">
      <formula1>$G$29:$H$29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oleObjects>
    <oleObject progId="PBrush" shapeId="14339" r:id="rId3"/>
    <oleObject progId="PBrush" shapeId="14340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Récapitulatif Annuel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CCSAULIEU coordinateur</dc:creator>
  <cp:lastModifiedBy>COMPTA RH</cp:lastModifiedBy>
  <cp:lastPrinted>2018-10-12T14:06:10Z</cp:lastPrinted>
  <dcterms:created xsi:type="dcterms:W3CDTF">2015-06-05T12:45:20Z</dcterms:created>
  <dcterms:modified xsi:type="dcterms:W3CDTF">2019-01-31T15:06:25Z</dcterms:modified>
</cp:coreProperties>
</file>