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IRUS\CIRUS DOSSIER TRAVAUX\2022-20-CDC SAULIEU-VILLARGOIX-Talus VC 102\2-ETUDE\7-DCE\DCE PDF\"/>
    </mc:Choice>
  </mc:AlternateContent>
  <xr:revisionPtr revIDLastSave="0" documentId="13_ncr:1_{91539EC6-BFFE-41DF-9B57-716C45A05F9F}" xr6:coauthVersionLast="47" xr6:coauthVersionMax="47" xr10:uidLastSave="{00000000-0000-0000-0000-000000000000}"/>
  <bookViews>
    <workbookView xWindow="-120" yWindow="-120" windowWidth="29040" windowHeight="15720" tabRatio="621" xr2:uid="{1D668E1D-300B-47FB-8A66-A0FE517524FD}"/>
  </bookViews>
  <sheets>
    <sheet name="PG" sheetId="80" r:id="rId1"/>
    <sheet name="TF" sheetId="2" r:id="rId2"/>
  </sheets>
  <definedNames>
    <definedName name="_xlnm.Print_Titles" localSheetId="1">TF!$2:$11</definedName>
    <definedName name="_xlnm.Print_Area" localSheetId="0">PG!$A$1:$F$40</definedName>
    <definedName name="_xlnm.Print_Area" localSheetId="1">TF!$A$1:$F$79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2" l="1"/>
  <c r="F72" i="2" l="1"/>
  <c r="F71" i="2"/>
  <c r="F73" i="2" s="1"/>
  <c r="F66" i="2"/>
  <c r="F60" i="2"/>
  <c r="F61" i="2" s="1"/>
  <c r="F62" i="2" s="1"/>
  <c r="F54" i="2"/>
  <c r="F53" i="2"/>
  <c r="F52" i="2"/>
  <c r="F51" i="2"/>
  <c r="F50" i="2"/>
  <c r="F48" i="2"/>
  <c r="F46" i="2"/>
  <c r="F44" i="2"/>
  <c r="F43" i="2"/>
  <c r="F38" i="2"/>
  <c r="F37" i="2"/>
  <c r="F36" i="2"/>
  <c r="F35" i="2"/>
  <c r="F33" i="2"/>
  <c r="F32" i="2"/>
  <c r="F31" i="2"/>
  <c r="F30" i="2"/>
  <c r="F26" i="2"/>
  <c r="F25" i="2"/>
  <c r="F24" i="2"/>
  <c r="F23" i="2"/>
  <c r="F18" i="2"/>
  <c r="F17" i="2"/>
  <c r="F16" i="2"/>
  <c r="F15" i="2"/>
  <c r="F14" i="2"/>
  <c r="F13" i="2"/>
  <c r="F39" i="2" l="1"/>
  <c r="F27" i="2"/>
  <c r="F55" i="2"/>
  <c r="F67" i="2" l="1"/>
  <c r="F68" i="2" s="1"/>
  <c r="F76" i="2" s="1"/>
  <c r="F9" i="2" l="1"/>
  <c r="F77" i="2"/>
  <c r="F78" i="2" s="1"/>
</calcChain>
</file>

<file path=xl/sharedStrings.xml><?xml version="1.0" encoding="utf-8"?>
<sst xmlns="http://schemas.openxmlformats.org/spreadsheetml/2006/main" count="113" uniqueCount="87">
  <si>
    <t>N° de prix</t>
  </si>
  <si>
    <t>Unité</t>
  </si>
  <si>
    <t xml:space="preserve">Qté </t>
  </si>
  <si>
    <t>Px unitaire</t>
  </si>
  <si>
    <t>Total</t>
  </si>
  <si>
    <t>Ft</t>
  </si>
  <si>
    <t>M2</t>
  </si>
  <si>
    <t>U</t>
  </si>
  <si>
    <t>ML</t>
  </si>
  <si>
    <t>M3</t>
  </si>
  <si>
    <t>Chaussée</t>
  </si>
  <si>
    <t>TOTAL HT</t>
  </si>
  <si>
    <t>TVA 20%</t>
  </si>
  <si>
    <t>TOTAL TTC</t>
  </si>
  <si>
    <t>Sous-total poste FINITION DE CHAUSSEE</t>
  </si>
  <si>
    <t>TERRASSEMENT ET STRUCTURE DE CHAUSSEE</t>
  </si>
  <si>
    <t>TRAVAUX PREPARATOIRES</t>
  </si>
  <si>
    <t>Sous-total poste TRAVAUX PREPARATOIRES</t>
  </si>
  <si>
    <t>PRIX GENERAUX</t>
  </si>
  <si>
    <t>Sous-total poste PRIX GENERAUX</t>
  </si>
  <si>
    <t>RESEAU EAUX PLUVIALES</t>
  </si>
  <si>
    <t>Sous-total poste  RESEAU EAUX PLUVIALES</t>
  </si>
  <si>
    <t>Sous-total poste chaussée</t>
  </si>
  <si>
    <t>Libellé du prix</t>
  </si>
  <si>
    <t>Sous-total poste TERRASSEMENT ET STRUCTURE DE CHAUSSEE</t>
  </si>
  <si>
    <t>Installation de chantier.</t>
  </si>
  <si>
    <t>Implantation.</t>
  </si>
  <si>
    <t>Plan d'exécution.</t>
  </si>
  <si>
    <t>Dossier des ouvrages exécutés.</t>
  </si>
  <si>
    <t>Découpe de chaussée.</t>
  </si>
  <si>
    <t>Terrassement en déblais.</t>
  </si>
  <si>
    <t>Fourniture et pose de géotextile anti contaminant.</t>
  </si>
  <si>
    <t>Fourniture et pose de canalisation PVC CR8.</t>
  </si>
  <si>
    <t>Confection de regard section carrée.</t>
  </si>
  <si>
    <t>CHAUSSEE ET TROTTOIR</t>
  </si>
  <si>
    <t>301.4</t>
  </si>
  <si>
    <t>-Section carrée 500 mm * 500mm.</t>
  </si>
  <si>
    <t>-PVC CR8 diamètre 250 mm.</t>
  </si>
  <si>
    <t>Dépose de canalisation existante.</t>
  </si>
  <si>
    <t>MARCHE PUBLIC DE TRAVAUX</t>
  </si>
  <si>
    <t>Signalisation de chantier-terme fixe.</t>
  </si>
  <si>
    <t>310.3</t>
  </si>
  <si>
    <t>-Non tissé de classe 6.</t>
  </si>
  <si>
    <t>Dispositif de fermeture grille concave fonte section carrée .</t>
  </si>
  <si>
    <t>Fourniture et pose de tête d'aqueduc droite en béton.</t>
  </si>
  <si>
    <t>TRANCHE FERME</t>
  </si>
  <si>
    <t>325.6</t>
  </si>
  <si>
    <t>-Grille concave fonte 600 mm * 600 mm  classe de résistance C 250.</t>
  </si>
  <si>
    <t>ESPACES VERTS ET CLOTURE</t>
  </si>
  <si>
    <t>Sous-total poste ESPACES VERTS ET CLOTURE</t>
  </si>
  <si>
    <t>DETAIL  QUANTITATIF ESTIMATIF.</t>
  </si>
  <si>
    <t xml:space="preserve">Sous-total poste  bordures </t>
  </si>
  <si>
    <t>301.5</t>
  </si>
  <si>
    <t>VILLARGOIX-Réfection de talus VC 102</t>
  </si>
  <si>
    <t>Arrachage et déssouchage d'arbres et de haie.</t>
  </si>
  <si>
    <t>FT</t>
  </si>
  <si>
    <t>-PVC CR8 diamètre 315 mm.</t>
  </si>
  <si>
    <t>351.4</t>
  </si>
  <si>
    <t>351.3</t>
  </si>
  <si>
    <t>-Diamètre 250 mm.</t>
  </si>
  <si>
    <t>Création de fossé, y compris évacuation des déblais en décharge.</t>
  </si>
  <si>
    <t>Caniveaux</t>
  </si>
  <si>
    <t>611.2</t>
  </si>
  <si>
    <t>Fourniture et pose de caniveaux préfabriqués en béton.</t>
  </si>
  <si>
    <t>BORDURES, CANIVEAUX ET PAVES.</t>
  </si>
  <si>
    <t>Sous-total poste  BORDURES, CANIVEAUX ET PAVES</t>
  </si>
  <si>
    <t>Fourniture et mise en œuvre d'enrobés 0/10 noir ép 6 cm en rive devant les bordures.</t>
  </si>
  <si>
    <t>Fourniture et mise en œuvre d'enrochement en talus.</t>
  </si>
  <si>
    <t>Engazonnement.</t>
  </si>
  <si>
    <t>Mise en remblai des matériaux provennant des déblais.</t>
  </si>
  <si>
    <t>5. DETAIL QUANTITATIF ESTIMATIF (DQE)</t>
  </si>
  <si>
    <t>Réglage fin de talus.</t>
  </si>
  <si>
    <t>COMMUNAUTE DE COMMUNES DE SAULIEU</t>
  </si>
  <si>
    <t>VILLARGOIX VC 102</t>
  </si>
  <si>
    <t>Reprise de talus</t>
  </si>
  <si>
    <t>Localisation des réseaux existants par procédé non destructif.</t>
  </si>
  <si>
    <t>Dépose de tête d'aqueduc.</t>
  </si>
  <si>
    <t>Fourniture et mise en œuvre de remblais d'apport.</t>
  </si>
  <si>
    <t>108.2</t>
  </si>
  <si>
    <t>Fourniture et mise en œuvre de terre végétale</t>
  </si>
  <si>
    <t>Réalisation de bassin de décantation.</t>
  </si>
  <si>
    <t>Réalisation de cunette en enrochement.</t>
  </si>
  <si>
    <t>Evacuation des déblais en décharge contrôlée de classe 3.</t>
  </si>
  <si>
    <t>Réalisation de descente d'eau en éléments beton.</t>
  </si>
  <si>
    <t>-Caniveaux CC1.</t>
  </si>
  <si>
    <t>Diagnostic amiante /HAP dans les revêtements.</t>
  </si>
  <si>
    <t>-Diamètre 300 mm.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</si>
</sst>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2"/>
      <color theme="1"/>
      <name val="Arial Nova"/>
      <family val="2"/>
    </font>
    <font>
      <b/>
      <sz val="12"/>
      <color theme="1"/>
      <name val="Arial Nova"/>
      <family val="2"/>
    </font>
    <font>
      <b/>
      <sz val="12"/>
      <color rgb="FF00B050"/>
      <name val="Arial Nova"/>
      <family val="2"/>
    </font>
    <font>
      <sz val="11"/>
      <color rgb="FF0070C0"/>
      <name val="Calibri"/>
      <family val="2"/>
      <scheme val="minor"/>
    </font>
    <font>
      <sz val="10"/>
      <name val="Arial"/>
      <family val="2"/>
    </font>
    <font>
      <sz val="24"/>
      <color theme="1"/>
      <name val="Algerian"/>
      <family val="5"/>
    </font>
    <font>
      <sz val="36"/>
      <color rgb="FF0070C0"/>
      <name val="Algerian"/>
      <family val="5"/>
    </font>
    <font>
      <b/>
      <sz val="24"/>
      <color rgb="FF0070C0"/>
      <name val="Arial Nova"/>
      <family val="2"/>
    </font>
    <font>
      <b/>
      <sz val="18"/>
      <color theme="1"/>
      <name val="Arial Nova"/>
      <family val="2"/>
    </font>
    <font>
      <b/>
      <sz val="14"/>
      <color theme="1"/>
      <name val="Arial Nova"/>
      <family val="2"/>
    </font>
    <font>
      <i/>
      <sz val="16"/>
      <color rgb="FF0070C0"/>
      <name val="Arial Nova"/>
      <family val="2"/>
    </font>
    <font>
      <b/>
      <sz val="26"/>
      <name val="Arial Nova"/>
      <family val="2"/>
    </font>
    <font>
      <b/>
      <sz val="36"/>
      <color rgb="FF0070C0"/>
      <name val="Arial Nova"/>
      <family val="2"/>
    </font>
    <font>
      <b/>
      <sz val="36"/>
      <color theme="1"/>
      <name val="Arial Nova"/>
      <family val="2"/>
    </font>
    <font>
      <i/>
      <sz val="26"/>
      <color theme="4"/>
      <name val="Arial Nova"/>
      <family val="2"/>
    </font>
    <font>
      <sz val="11"/>
      <name val="Arial Nova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5" fillId="0" borderId="0"/>
  </cellStyleXfs>
  <cellXfs count="95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4" fontId="1" fillId="0" borderId="4" xfId="0" applyNumberFormat="1" applyFont="1" applyBorder="1" applyAlignment="1">
      <alignment horizontal="center"/>
    </xf>
    <xf numFmtId="4" fontId="1" fillId="4" borderId="2" xfId="0" applyNumberFormat="1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4" fontId="1" fillId="0" borderId="5" xfId="0" applyNumberFormat="1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center" vertical="center"/>
    </xf>
    <xf numFmtId="0" fontId="1" fillId="0" borderId="9" xfId="0" applyFont="1" applyBorder="1"/>
    <xf numFmtId="4" fontId="1" fillId="3" borderId="2" xfId="0" applyNumberFormat="1" applyFont="1" applyFill="1" applyBorder="1" applyAlignment="1">
      <alignment horizontal="center"/>
    </xf>
    <xf numFmtId="0" fontId="1" fillId="0" borderId="2" xfId="0" quotePrefix="1" applyFont="1" applyBorder="1"/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2" xfId="0" applyFont="1" applyFill="1" applyBorder="1"/>
    <xf numFmtId="0" fontId="1" fillId="3" borderId="2" xfId="0" applyFont="1" applyFill="1" applyBorder="1"/>
    <xf numFmtId="0" fontId="1" fillId="0" borderId="8" xfId="0" applyFont="1" applyBorder="1" applyAlignment="1">
      <alignment horizontal="center"/>
    </xf>
    <xf numFmtId="4" fontId="1" fillId="0" borderId="8" xfId="0" applyNumberFormat="1" applyFont="1" applyBorder="1" applyAlignment="1">
      <alignment horizontal="center"/>
    </xf>
    <xf numFmtId="0" fontId="1" fillId="0" borderId="8" xfId="0" applyFont="1" applyBorder="1"/>
    <xf numFmtId="0" fontId="1" fillId="4" borderId="2" xfId="0" applyFont="1" applyFill="1" applyBorder="1"/>
    <xf numFmtId="0" fontId="2" fillId="0" borderId="7" xfId="0" applyFont="1" applyBorder="1" applyAlignment="1">
      <alignment horizontal="right"/>
    </xf>
    <xf numFmtId="0" fontId="1" fillId="0" borderId="8" xfId="0" applyFont="1" applyBorder="1" applyAlignment="1">
      <alignment horizontal="left"/>
    </xf>
    <xf numFmtId="0" fontId="2" fillId="4" borderId="2" xfId="0" applyFont="1" applyFill="1" applyBorder="1" applyAlignment="1">
      <alignment horizontal="right"/>
    </xf>
    <xf numFmtId="0" fontId="2" fillId="0" borderId="4" xfId="0" applyFont="1" applyBorder="1" applyAlignment="1">
      <alignment horizontal="center"/>
    </xf>
    <xf numFmtId="0" fontId="1" fillId="0" borderId="3" xfId="0" applyFont="1" applyBorder="1"/>
    <xf numFmtId="4" fontId="1" fillId="0" borderId="3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1" fillId="0" borderId="2" xfId="0" applyNumberFormat="1" applyFont="1" applyBorder="1"/>
    <xf numFmtId="4" fontId="1" fillId="0" borderId="4" xfId="0" applyNumberFormat="1" applyFont="1" applyBorder="1"/>
    <xf numFmtId="0" fontId="3" fillId="0" borderId="0" xfId="0" applyFont="1"/>
    <xf numFmtId="10" fontId="1" fillId="0" borderId="0" xfId="0" applyNumberFormat="1" applyFont="1"/>
    <xf numFmtId="4" fontId="2" fillId="2" borderId="2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4" borderId="2" xfId="0" applyFont="1" applyFill="1" applyBorder="1"/>
    <xf numFmtId="0" fontId="2" fillId="0" borderId="6" xfId="0" applyFont="1" applyBorder="1" applyAlignment="1">
      <alignment horizontal="right"/>
    </xf>
    <xf numFmtId="0" fontId="1" fillId="0" borderId="4" xfId="0" quotePrefix="1" applyFont="1" applyBorder="1"/>
    <xf numFmtId="0" fontId="2" fillId="4" borderId="7" xfId="0" applyFont="1" applyFill="1" applyBorder="1" applyAlignment="1">
      <alignment horizontal="right"/>
    </xf>
    <xf numFmtId="0" fontId="1" fillId="0" borderId="7" xfId="0" quotePrefix="1" applyFont="1" applyBorder="1"/>
    <xf numFmtId="0" fontId="1" fillId="2" borderId="1" xfId="0" applyFont="1" applyFill="1" applyBorder="1"/>
    <xf numFmtId="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3" borderId="5" xfId="0" applyFont="1" applyFill="1" applyBorder="1" applyAlignment="1">
      <alignment horizontal="center"/>
    </xf>
    <xf numFmtId="0" fontId="2" fillId="3" borderId="5" xfId="0" applyFont="1" applyFill="1" applyBorder="1"/>
    <xf numFmtId="0" fontId="1" fillId="3" borderId="5" xfId="0" applyFont="1" applyFill="1" applyBorder="1"/>
    <xf numFmtId="4" fontId="1" fillId="3" borderId="5" xfId="0" applyNumberFormat="1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4" fontId="1" fillId="6" borderId="2" xfId="0" applyNumberFormat="1" applyFont="1" applyFill="1" applyBorder="1" applyAlignment="1">
      <alignment horizontal="center"/>
    </xf>
    <xf numFmtId="4" fontId="1" fillId="8" borderId="2" xfId="0" applyNumberFormat="1" applyFont="1" applyFill="1" applyBorder="1" applyAlignment="1">
      <alignment horizontal="center"/>
    </xf>
    <xf numFmtId="0" fontId="1" fillId="8" borderId="2" xfId="0" applyFont="1" applyFill="1" applyBorder="1"/>
    <xf numFmtId="4" fontId="1" fillId="8" borderId="2" xfId="0" applyNumberFormat="1" applyFont="1" applyFill="1" applyBorder="1"/>
    <xf numFmtId="0" fontId="1" fillId="0" borderId="5" xfId="0" applyFont="1" applyBorder="1"/>
    <xf numFmtId="4" fontId="2" fillId="4" borderId="4" xfId="0" applyNumberFormat="1" applyFont="1" applyFill="1" applyBorder="1" applyAlignment="1">
      <alignment horizontal="center"/>
    </xf>
    <xf numFmtId="0" fontId="1" fillId="0" borderId="4" xfId="0" applyFont="1" applyBorder="1" applyAlignment="1">
      <alignment horizontal="left"/>
    </xf>
    <xf numFmtId="0" fontId="2" fillId="0" borderId="12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4" fontId="1" fillId="0" borderId="4" xfId="0" applyNumberFormat="1" applyFont="1" applyBorder="1" applyAlignment="1">
      <alignment horizontal="center" vertical="center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0" borderId="0" xfId="0" applyFont="1"/>
    <xf numFmtId="0" fontId="1" fillId="6" borderId="11" xfId="0" applyFont="1" applyFill="1" applyBorder="1" applyAlignment="1">
      <alignment horizontal="center" vertical="center"/>
    </xf>
    <xf numFmtId="4" fontId="1" fillId="6" borderId="11" xfId="0" applyNumberFormat="1" applyFont="1" applyFill="1" applyBorder="1" applyAlignment="1">
      <alignment horizontal="center" vertical="center"/>
    </xf>
    <xf numFmtId="4" fontId="10" fillId="5" borderId="0" xfId="0" applyNumberFormat="1" applyFont="1" applyFill="1" applyAlignment="1">
      <alignment horizontal="center"/>
    </xf>
    <xf numFmtId="4" fontId="9" fillId="2" borderId="0" xfId="0" applyNumberFormat="1" applyFont="1" applyFill="1" applyAlignment="1">
      <alignment horizontal="center"/>
    </xf>
    <xf numFmtId="0" fontId="1" fillId="0" borderId="9" xfId="0" quotePrefix="1" applyFont="1" applyBorder="1"/>
    <xf numFmtId="0" fontId="11" fillId="0" borderId="0" xfId="0" applyFont="1" applyAlignment="1">
      <alignment horizontal="center"/>
    </xf>
    <xf numFmtId="0" fontId="4" fillId="0" borderId="0" xfId="0" applyFont="1"/>
    <xf numFmtId="0" fontId="12" fillId="0" borderId="0" xfId="0" applyFont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6" xfId="0" quotePrefix="1" applyFont="1" applyBorder="1"/>
    <xf numFmtId="0" fontId="1" fillId="0" borderId="1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4" borderId="13" xfId="0" applyFont="1" applyFill="1" applyBorder="1" applyAlignment="1">
      <alignment horizontal="right"/>
    </xf>
    <xf numFmtId="0" fontId="2" fillId="4" borderId="3" xfId="0" applyFont="1" applyFill="1" applyBorder="1" applyAlignment="1">
      <alignment horizontal="right"/>
    </xf>
    <xf numFmtId="4" fontId="1" fillId="4" borderId="3" xfId="0" applyNumberFormat="1" applyFont="1" applyFill="1" applyBorder="1" applyAlignment="1">
      <alignment horizontal="center"/>
    </xf>
    <xf numFmtId="4" fontId="1" fillId="0" borderId="3" xfId="0" applyNumberFormat="1" applyFont="1" applyBorder="1"/>
    <xf numFmtId="4" fontId="2" fillId="0" borderId="3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15" fontId="16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2" fillId="0" borderId="10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</cellXfs>
  <cellStyles count="2">
    <cellStyle name="Normal" xfId="0" builtinId="0"/>
    <cellStyle name="Normal 2" xfId="1" xr:uid="{B6CD84F3-DAAA-40DC-A186-1450B9038DD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19050</xdr:rowOff>
    </xdr:from>
    <xdr:to>
      <xdr:col>4</xdr:col>
      <xdr:colOff>1029484</xdr:colOff>
      <xdr:row>30</xdr:row>
      <xdr:rowOff>9525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13E19DB-C823-7C9B-8932-3CEEEE30E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" y="6343650"/>
          <a:ext cx="8097034" cy="4752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1DAE-00F0-4F92-B5EE-0B8BBD7C46C6}">
  <sheetPr>
    <pageSetUpPr fitToPage="1"/>
  </sheetPr>
  <dimension ref="A1:G39"/>
  <sheetViews>
    <sheetView tabSelected="1" topLeftCell="A23" zoomScaleNormal="100" workbookViewId="0">
      <selection activeCell="F39" sqref="F39"/>
    </sheetView>
  </sheetViews>
  <sheetFormatPr baseColWidth="10" defaultRowHeight="15" x14ac:dyDescent="0.25"/>
  <cols>
    <col min="1" max="1" width="15.7109375" customWidth="1"/>
    <col min="2" max="2" width="7.7109375" customWidth="1"/>
    <col min="3" max="3" width="90.7109375" customWidth="1"/>
    <col min="4" max="4" width="7.7109375" customWidth="1"/>
    <col min="5" max="6" width="15.7109375" customWidth="1"/>
  </cols>
  <sheetData>
    <row r="1" spans="1:6" ht="249.95" customHeight="1" x14ac:dyDescent="0.25"/>
    <row r="2" spans="1:6" ht="50.1" customHeight="1" x14ac:dyDescent="0.6">
      <c r="A2" s="90" t="s">
        <v>39</v>
      </c>
      <c r="B2" s="90"/>
      <c r="C2" s="90"/>
      <c r="D2" s="90"/>
      <c r="E2" s="90"/>
      <c r="F2" s="90"/>
    </row>
    <row r="3" spans="1:6" ht="50.1" customHeight="1" x14ac:dyDescent="0.55000000000000004">
      <c r="A3" s="66"/>
      <c r="B3" s="66"/>
      <c r="C3" s="66"/>
      <c r="D3" s="66"/>
      <c r="E3" s="66"/>
      <c r="F3" s="66"/>
    </row>
    <row r="4" spans="1:6" ht="50.1" customHeight="1" x14ac:dyDescent="0.6">
      <c r="A4" s="91" t="s">
        <v>72</v>
      </c>
      <c r="B4" s="91"/>
      <c r="C4" s="91"/>
      <c r="D4" s="91"/>
      <c r="E4" s="91"/>
      <c r="F4" s="91"/>
    </row>
    <row r="5" spans="1:6" ht="99.95" customHeight="1" x14ac:dyDescent="0.8">
      <c r="A5" s="79"/>
      <c r="B5" s="79"/>
      <c r="C5" s="79"/>
      <c r="D5" s="79"/>
      <c r="E5" s="79"/>
      <c r="F5" s="79"/>
    </row>
    <row r="6" spans="1:6" ht="15" customHeight="1" x14ac:dyDescent="0.25"/>
    <row r="7" spans="1:6" ht="15" customHeight="1" x14ac:dyDescent="0.25"/>
    <row r="26" spans="1:6" ht="15" customHeight="1" x14ac:dyDescent="0.25"/>
    <row r="27" spans="1:6" ht="15" customHeight="1" x14ac:dyDescent="0.25"/>
    <row r="28" spans="1:6" ht="15" customHeight="1" x14ac:dyDescent="0.25"/>
    <row r="29" spans="1:6" ht="15" customHeight="1" x14ac:dyDescent="0.25"/>
    <row r="30" spans="1:6" ht="15" customHeight="1" x14ac:dyDescent="0.25"/>
    <row r="31" spans="1:6" ht="99.95" customHeight="1" x14ac:dyDescent="0.25"/>
    <row r="32" spans="1:6" ht="45" x14ac:dyDescent="0.6">
      <c r="A32" s="91" t="s">
        <v>73</v>
      </c>
      <c r="B32" s="91"/>
      <c r="C32" s="91"/>
      <c r="D32" s="91"/>
      <c r="E32" s="91"/>
      <c r="F32" s="91"/>
    </row>
    <row r="33" spans="1:7" ht="50.1" customHeight="1" x14ac:dyDescent="0.25">
      <c r="A33" s="74"/>
      <c r="B33" s="74"/>
      <c r="C33" s="74"/>
      <c r="D33" s="74"/>
      <c r="E33" s="74"/>
      <c r="F33" s="74"/>
    </row>
    <row r="34" spans="1:7" ht="45" x14ac:dyDescent="0.6">
      <c r="A34" s="91" t="s">
        <v>74</v>
      </c>
      <c r="B34" s="91"/>
      <c r="C34" s="91"/>
      <c r="D34" s="91"/>
      <c r="E34" s="91"/>
      <c r="F34" s="91"/>
    </row>
    <row r="35" spans="1:7" ht="50.1" customHeight="1" x14ac:dyDescent="0.25"/>
    <row r="36" spans="1:7" ht="45" x14ac:dyDescent="0.6">
      <c r="A36" s="90" t="s">
        <v>70</v>
      </c>
      <c r="B36" s="90"/>
      <c r="C36" s="90"/>
      <c r="D36" s="90"/>
      <c r="E36" s="90"/>
      <c r="F36" s="90"/>
      <c r="G36" s="86"/>
    </row>
    <row r="37" spans="1:7" ht="39" customHeight="1" x14ac:dyDescent="0.45">
      <c r="A37" s="89"/>
      <c r="B37" s="89"/>
      <c r="C37" s="89"/>
      <c r="D37" s="89"/>
      <c r="E37" s="89"/>
      <c r="F37" s="89"/>
    </row>
    <row r="38" spans="1:7" ht="39" customHeight="1" x14ac:dyDescent="0.45">
      <c r="A38" s="87"/>
      <c r="B38" s="87"/>
      <c r="C38" s="87"/>
      <c r="D38" s="87"/>
      <c r="E38" s="87"/>
      <c r="F38" s="87"/>
    </row>
    <row r="39" spans="1:7" x14ac:dyDescent="0.25">
      <c r="F39" s="88"/>
    </row>
  </sheetData>
  <mergeCells count="6">
    <mergeCell ref="A37:F37"/>
    <mergeCell ref="A2:F2"/>
    <mergeCell ref="A4:F4"/>
    <mergeCell ref="A32:F32"/>
    <mergeCell ref="A34:F34"/>
    <mergeCell ref="A36:F3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7" orientation="portrait" verticalDpi="0" r:id="rId1"/>
  <headerFooter>
    <oddHeader>&amp;L&amp;G&amp;R&amp;G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653AB-234A-499F-812F-5637E0077920}">
  <sheetPr>
    <tabColor theme="0" tint="-0.14999847407452621"/>
    <pageSetUpPr fitToPage="1"/>
  </sheetPr>
  <dimension ref="A1:G80"/>
  <sheetViews>
    <sheetView topLeftCell="A53" zoomScale="75" zoomScaleNormal="75" workbookViewId="0">
      <selection activeCell="C66" sqref="C66"/>
    </sheetView>
  </sheetViews>
  <sheetFormatPr baseColWidth="10" defaultRowHeight="15" x14ac:dyDescent="0.25"/>
  <cols>
    <col min="1" max="1" width="10.7109375" customWidth="1"/>
    <col min="2" max="2" width="97.85546875" customWidth="1"/>
    <col min="3" max="3" width="7.7109375" customWidth="1"/>
    <col min="4" max="4" width="15.7109375" style="1" customWidth="1"/>
    <col min="5" max="5" width="15.7109375" customWidth="1"/>
    <col min="6" max="6" width="20.7109375" style="1" customWidth="1"/>
  </cols>
  <sheetData>
    <row r="1" spans="1:7" ht="50.1" customHeight="1" x14ac:dyDescent="0.25"/>
    <row r="2" spans="1:7" ht="35.1" customHeight="1" x14ac:dyDescent="0.5">
      <c r="A2" s="93" t="s">
        <v>53</v>
      </c>
      <c r="B2" s="93"/>
      <c r="C2" s="93"/>
      <c r="D2" s="93"/>
      <c r="E2" s="93"/>
      <c r="F2" s="93"/>
      <c r="G2" s="2"/>
    </row>
    <row r="3" spans="1:7" ht="35.1" customHeight="1" x14ac:dyDescent="0.45">
      <c r="A3" s="75"/>
      <c r="B3" s="75"/>
      <c r="C3" s="75"/>
      <c r="D3" s="75"/>
      <c r="E3" s="75"/>
      <c r="F3" s="75"/>
      <c r="G3" s="2"/>
    </row>
    <row r="4" spans="1:7" ht="35.1" customHeight="1" x14ac:dyDescent="0.45">
      <c r="A4" s="93" t="s">
        <v>45</v>
      </c>
      <c r="B4" s="93"/>
      <c r="C4" s="93"/>
      <c r="D4" s="93"/>
      <c r="E4" s="93"/>
      <c r="F4" s="93"/>
      <c r="G4" s="2"/>
    </row>
    <row r="5" spans="1:7" ht="35.1" customHeight="1" x14ac:dyDescent="0.4">
      <c r="A5" s="67"/>
      <c r="B5" s="67"/>
      <c r="C5" s="67"/>
      <c r="D5" s="67"/>
      <c r="E5" s="67"/>
      <c r="F5" s="67"/>
      <c r="G5" s="2"/>
    </row>
    <row r="6" spans="1:7" ht="35.1" customHeight="1" x14ac:dyDescent="0.45">
      <c r="A6" s="93" t="s">
        <v>50</v>
      </c>
      <c r="B6" s="93"/>
      <c r="C6" s="93"/>
      <c r="D6" s="93"/>
      <c r="E6" s="93"/>
      <c r="F6" s="93"/>
    </row>
    <row r="7" spans="1:7" ht="35.1" customHeight="1" x14ac:dyDescent="0.3">
      <c r="A7" s="94"/>
      <c r="B7" s="94"/>
      <c r="C7" s="94"/>
      <c r="D7" s="94"/>
      <c r="E7" s="94"/>
      <c r="F7" s="94"/>
      <c r="G7" s="2"/>
    </row>
    <row r="8" spans="1:7" ht="20.100000000000001" customHeight="1" x14ac:dyDescent="0.3">
      <c r="A8" s="73"/>
      <c r="B8" s="73"/>
      <c r="C8" s="73"/>
      <c r="D8" s="73"/>
      <c r="E8" s="73"/>
      <c r="F8" s="73"/>
      <c r="G8" s="2"/>
    </row>
    <row r="9" spans="1:7" ht="20.100000000000001" customHeight="1" x14ac:dyDescent="0.3">
      <c r="A9" s="2"/>
      <c r="B9" s="2"/>
      <c r="C9" s="2"/>
      <c r="D9" s="38"/>
      <c r="E9" s="2"/>
      <c r="F9" s="71">
        <f>F76</f>
        <v>0</v>
      </c>
      <c r="G9" s="2"/>
    </row>
    <row r="10" spans="1:7" ht="20.100000000000001" customHeight="1" thickBot="1" x14ac:dyDescent="0.3">
      <c r="A10" s="2"/>
      <c r="B10" s="2"/>
      <c r="C10" s="2"/>
      <c r="D10" s="92"/>
      <c r="E10" s="92"/>
      <c r="F10" s="92"/>
      <c r="G10" s="2"/>
    </row>
    <row r="11" spans="1:7" ht="30" customHeight="1" thickBot="1" x14ac:dyDescent="0.3">
      <c r="A11" s="64" t="s">
        <v>0</v>
      </c>
      <c r="B11" s="64" t="s">
        <v>23</v>
      </c>
      <c r="C11" s="65" t="s">
        <v>1</v>
      </c>
      <c r="D11" s="65" t="s">
        <v>2</v>
      </c>
      <c r="E11" s="65" t="s">
        <v>3</v>
      </c>
      <c r="F11" s="65" t="s">
        <v>4</v>
      </c>
      <c r="G11" s="2"/>
    </row>
    <row r="12" spans="1:7" ht="30" customHeight="1" thickBot="1" x14ac:dyDescent="0.3">
      <c r="A12" s="46">
        <v>10</v>
      </c>
      <c r="B12" s="47" t="s">
        <v>18</v>
      </c>
      <c r="C12" s="44"/>
      <c r="D12" s="45"/>
      <c r="E12" s="44"/>
      <c r="F12" s="45"/>
      <c r="G12" s="35"/>
    </row>
    <row r="13" spans="1:7" ht="20.100000000000001" customHeight="1" x14ac:dyDescent="0.25">
      <c r="A13" s="3">
        <v>11</v>
      </c>
      <c r="B13" s="4" t="s">
        <v>25</v>
      </c>
      <c r="C13" s="3" t="s">
        <v>5</v>
      </c>
      <c r="D13" s="5">
        <v>1</v>
      </c>
      <c r="E13" s="5"/>
      <c r="F13" s="5">
        <f>D13*E13</f>
        <v>0</v>
      </c>
      <c r="G13" s="2"/>
    </row>
    <row r="14" spans="1:7" ht="19.899999999999999" customHeight="1" x14ac:dyDescent="0.25">
      <c r="A14" s="3">
        <v>13</v>
      </c>
      <c r="B14" s="4" t="s">
        <v>40</v>
      </c>
      <c r="C14" s="3" t="s">
        <v>5</v>
      </c>
      <c r="D14" s="5">
        <v>1</v>
      </c>
      <c r="E14" s="5"/>
      <c r="F14" s="5">
        <f t="shared" ref="F14:F18" si="0">D14*E14</f>
        <v>0</v>
      </c>
      <c r="G14" s="2"/>
    </row>
    <row r="15" spans="1:7" ht="19.899999999999999" customHeight="1" x14ac:dyDescent="0.25">
      <c r="A15" s="3">
        <v>15</v>
      </c>
      <c r="B15" s="4" t="s">
        <v>27</v>
      </c>
      <c r="C15" s="3" t="s">
        <v>5</v>
      </c>
      <c r="D15" s="5">
        <v>1</v>
      </c>
      <c r="E15" s="5"/>
      <c r="F15" s="5">
        <f t="shared" si="0"/>
        <v>0</v>
      </c>
      <c r="G15" s="2"/>
    </row>
    <row r="16" spans="1:7" ht="19.899999999999999" customHeight="1" x14ac:dyDescent="0.25">
      <c r="A16" s="3">
        <v>18</v>
      </c>
      <c r="B16" s="4" t="s">
        <v>26</v>
      </c>
      <c r="C16" s="3" t="s">
        <v>5</v>
      </c>
      <c r="D16" s="5">
        <v>1</v>
      </c>
      <c r="E16" s="5"/>
      <c r="F16" s="5">
        <f t="shared" si="0"/>
        <v>0</v>
      </c>
      <c r="G16" s="2"/>
    </row>
    <row r="17" spans="1:7" ht="19.899999999999999" customHeight="1" x14ac:dyDescent="0.25">
      <c r="A17" s="3">
        <v>19</v>
      </c>
      <c r="B17" s="4" t="s">
        <v>75</v>
      </c>
      <c r="C17" s="3" t="s">
        <v>5</v>
      </c>
      <c r="D17" s="5">
        <v>1</v>
      </c>
      <c r="E17" s="5"/>
      <c r="F17" s="5">
        <f t="shared" si="0"/>
        <v>0</v>
      </c>
      <c r="G17" s="2"/>
    </row>
    <row r="18" spans="1:7" ht="19.899999999999999" customHeight="1" x14ac:dyDescent="0.25">
      <c r="A18" s="3">
        <v>21</v>
      </c>
      <c r="B18" s="4" t="s">
        <v>28</v>
      </c>
      <c r="C18" s="3" t="s">
        <v>5</v>
      </c>
      <c r="D18" s="5">
        <v>1</v>
      </c>
      <c r="E18" s="5"/>
      <c r="F18" s="5">
        <f t="shared" si="0"/>
        <v>0</v>
      </c>
      <c r="G18" s="2"/>
    </row>
    <row r="19" spans="1:7" ht="19.899999999999999" customHeight="1" x14ac:dyDescent="0.25">
      <c r="A19" s="3">
        <v>23</v>
      </c>
      <c r="B19" s="4" t="s">
        <v>85</v>
      </c>
      <c r="C19" s="3" t="s">
        <v>5</v>
      </c>
      <c r="D19" s="5">
        <v>1</v>
      </c>
      <c r="E19" s="5"/>
      <c r="F19" s="5">
        <v>0</v>
      </c>
      <c r="G19" s="2"/>
    </row>
    <row r="20" spans="1:7" ht="19.899999999999999" customHeight="1" x14ac:dyDescent="0.25">
      <c r="A20" s="3"/>
      <c r="B20" s="26" t="s">
        <v>19</v>
      </c>
      <c r="C20" s="39"/>
      <c r="D20" s="10"/>
      <c r="E20" s="25"/>
      <c r="F20" s="37">
        <f>SUM(F13:F19)</f>
        <v>0</v>
      </c>
      <c r="G20" s="2"/>
    </row>
    <row r="21" spans="1:7" ht="19.899999999999999" customHeight="1" thickBot="1" x14ac:dyDescent="0.3">
      <c r="A21" s="8"/>
      <c r="B21" s="24"/>
      <c r="C21" s="24"/>
      <c r="D21" s="23"/>
      <c r="E21" s="24"/>
      <c r="F21" s="23"/>
      <c r="G21" s="2"/>
    </row>
    <row r="22" spans="1:7" ht="30" customHeight="1" thickBot="1" x14ac:dyDescent="0.3">
      <c r="A22" s="46">
        <v>50</v>
      </c>
      <c r="B22" s="47" t="s">
        <v>16</v>
      </c>
      <c r="C22" s="44"/>
      <c r="D22" s="45"/>
      <c r="E22" s="44"/>
      <c r="F22" s="45"/>
      <c r="G22" s="2"/>
    </row>
    <row r="23" spans="1:7" ht="19.899999999999999" customHeight="1" x14ac:dyDescent="0.25">
      <c r="A23" s="3">
        <v>51</v>
      </c>
      <c r="B23" s="4" t="s">
        <v>29</v>
      </c>
      <c r="C23" s="3" t="s">
        <v>8</v>
      </c>
      <c r="D23" s="5">
        <v>156</v>
      </c>
      <c r="E23" s="5"/>
      <c r="F23" s="5">
        <f>D23*E23</f>
        <v>0</v>
      </c>
      <c r="G23" s="35"/>
    </row>
    <row r="24" spans="1:7" ht="19.899999999999999" customHeight="1" x14ac:dyDescent="0.25">
      <c r="A24" s="3">
        <v>56</v>
      </c>
      <c r="B24" s="4" t="s">
        <v>38</v>
      </c>
      <c r="C24" s="3" t="s">
        <v>8</v>
      </c>
      <c r="D24" s="5">
        <v>8</v>
      </c>
      <c r="E24" s="5"/>
      <c r="F24" s="5">
        <f>D24*E24</f>
        <v>0</v>
      </c>
      <c r="G24" s="35"/>
    </row>
    <row r="25" spans="1:7" ht="19.899999999999999" customHeight="1" x14ac:dyDescent="0.25">
      <c r="A25" s="3">
        <v>57</v>
      </c>
      <c r="B25" s="4" t="s">
        <v>76</v>
      </c>
      <c r="C25" s="3" t="s">
        <v>7</v>
      </c>
      <c r="D25" s="5">
        <v>2</v>
      </c>
      <c r="E25" s="5"/>
      <c r="F25" s="5">
        <f>D25*E25</f>
        <v>0</v>
      </c>
      <c r="G25" s="35"/>
    </row>
    <row r="26" spans="1:7" ht="19.899999999999999" customHeight="1" x14ac:dyDescent="0.25">
      <c r="A26" s="3">
        <v>81</v>
      </c>
      <c r="B26" s="77" t="s">
        <v>54</v>
      </c>
      <c r="C26" s="3" t="s">
        <v>55</v>
      </c>
      <c r="D26" s="5">
        <v>1</v>
      </c>
      <c r="E26" s="5"/>
      <c r="F26" s="5">
        <f>D26*E26</f>
        <v>0</v>
      </c>
      <c r="G26" s="35"/>
    </row>
    <row r="27" spans="1:7" ht="19.899999999999999" customHeight="1" x14ac:dyDescent="0.25">
      <c r="A27" s="13"/>
      <c r="B27" s="40" t="s">
        <v>17</v>
      </c>
      <c r="C27" s="28"/>
      <c r="D27" s="5"/>
      <c r="E27" s="25"/>
      <c r="F27" s="37">
        <f>SUM(F23:F26)</f>
        <v>0</v>
      </c>
      <c r="G27" s="2"/>
    </row>
    <row r="28" spans="1:7" ht="19.899999999999999" customHeight="1" thickBot="1" x14ac:dyDescent="0.3">
      <c r="A28" s="27"/>
      <c r="B28" s="24"/>
      <c r="C28" s="22"/>
      <c r="D28" s="9"/>
      <c r="E28" s="24"/>
      <c r="F28" s="23"/>
      <c r="G28" s="2"/>
    </row>
    <row r="29" spans="1:7" ht="30" customHeight="1" thickBot="1" x14ac:dyDescent="0.3">
      <c r="A29" s="46">
        <v>100</v>
      </c>
      <c r="B29" s="47" t="s">
        <v>15</v>
      </c>
      <c r="C29" s="44"/>
      <c r="D29" s="44"/>
      <c r="E29" s="44"/>
      <c r="F29" s="45"/>
      <c r="G29" s="2"/>
    </row>
    <row r="30" spans="1:7" ht="19.899999999999999" customHeight="1" x14ac:dyDescent="0.25">
      <c r="A30" s="3">
        <v>102</v>
      </c>
      <c r="B30" s="4" t="s">
        <v>30</v>
      </c>
      <c r="C30" s="3" t="s">
        <v>9</v>
      </c>
      <c r="D30" s="5">
        <v>805</v>
      </c>
      <c r="E30" s="5"/>
      <c r="F30" s="5">
        <f t="shared" ref="F30:F33" si="1">D30*E30</f>
        <v>0</v>
      </c>
      <c r="G30" s="2"/>
    </row>
    <row r="31" spans="1:7" ht="19.899999999999999" customHeight="1" x14ac:dyDescent="0.25">
      <c r="A31" s="3">
        <v>103</v>
      </c>
      <c r="B31" s="4" t="s">
        <v>82</v>
      </c>
      <c r="C31" s="3" t="s">
        <v>9</v>
      </c>
      <c r="D31" s="5">
        <v>305</v>
      </c>
      <c r="E31" s="5"/>
      <c r="F31" s="5">
        <f t="shared" si="1"/>
        <v>0</v>
      </c>
      <c r="G31" s="2"/>
    </row>
    <row r="32" spans="1:7" ht="19.899999999999999" customHeight="1" x14ac:dyDescent="0.25">
      <c r="A32" s="3">
        <v>105</v>
      </c>
      <c r="B32" s="4" t="s">
        <v>69</v>
      </c>
      <c r="C32" s="3" t="s">
        <v>9</v>
      </c>
      <c r="D32" s="5">
        <v>500</v>
      </c>
      <c r="E32" s="5"/>
      <c r="F32" s="5">
        <f t="shared" si="1"/>
        <v>0</v>
      </c>
      <c r="G32" s="2"/>
    </row>
    <row r="33" spans="1:7" ht="19.899999999999999" customHeight="1" x14ac:dyDescent="0.25">
      <c r="A33" s="3">
        <v>106</v>
      </c>
      <c r="B33" s="4" t="s">
        <v>77</v>
      </c>
      <c r="C33" s="3" t="s">
        <v>9</v>
      </c>
      <c r="D33" s="5">
        <v>770</v>
      </c>
      <c r="E33" s="5"/>
      <c r="F33" s="5">
        <f t="shared" si="1"/>
        <v>0</v>
      </c>
      <c r="G33" s="2"/>
    </row>
    <row r="34" spans="1:7" ht="19.899999999999999" customHeight="1" x14ac:dyDescent="0.25">
      <c r="A34" s="3">
        <v>108</v>
      </c>
      <c r="B34" s="4" t="s">
        <v>31</v>
      </c>
      <c r="C34" s="53"/>
      <c r="D34" s="54"/>
      <c r="E34" s="54"/>
      <c r="F34" s="54"/>
      <c r="G34" s="2"/>
    </row>
    <row r="35" spans="1:7" ht="19.899999999999999" customHeight="1" x14ac:dyDescent="0.25">
      <c r="A35" s="3" t="s">
        <v>78</v>
      </c>
      <c r="B35" s="17" t="s">
        <v>42</v>
      </c>
      <c r="C35" s="3" t="s">
        <v>6</v>
      </c>
      <c r="D35" s="5">
        <v>2380</v>
      </c>
      <c r="E35" s="5"/>
      <c r="F35" s="5">
        <f t="shared" ref="F35:F38" si="2">D35*E35</f>
        <v>0</v>
      </c>
      <c r="G35" s="2"/>
    </row>
    <row r="36" spans="1:7" ht="19.899999999999999" customHeight="1" x14ac:dyDescent="0.25">
      <c r="A36" s="3">
        <v>115</v>
      </c>
      <c r="B36" s="17" t="s">
        <v>60</v>
      </c>
      <c r="C36" s="3" t="s">
        <v>8</v>
      </c>
      <c r="D36" s="5">
        <v>198</v>
      </c>
      <c r="E36" s="5"/>
      <c r="F36" s="5">
        <f t="shared" si="2"/>
        <v>0</v>
      </c>
      <c r="G36" s="2"/>
    </row>
    <row r="37" spans="1:7" ht="19.899999999999999" customHeight="1" x14ac:dyDescent="0.25">
      <c r="A37" s="3">
        <v>116</v>
      </c>
      <c r="B37" s="17" t="s">
        <v>71</v>
      </c>
      <c r="C37" s="3" t="s">
        <v>6</v>
      </c>
      <c r="D37" s="5">
        <v>1050</v>
      </c>
      <c r="E37" s="5"/>
      <c r="F37" s="5">
        <f t="shared" si="2"/>
        <v>0</v>
      </c>
      <c r="G37" s="2"/>
    </row>
    <row r="38" spans="1:7" ht="19.899999999999999" customHeight="1" x14ac:dyDescent="0.25">
      <c r="A38" s="3">
        <v>120</v>
      </c>
      <c r="B38" s="43" t="s">
        <v>67</v>
      </c>
      <c r="C38" s="3" t="s">
        <v>9</v>
      </c>
      <c r="D38" s="5">
        <v>1205</v>
      </c>
      <c r="E38" s="5"/>
      <c r="F38" s="5">
        <f t="shared" si="2"/>
        <v>0</v>
      </c>
      <c r="G38" s="2"/>
    </row>
    <row r="39" spans="1:7" ht="19.899999999999999" customHeight="1" x14ac:dyDescent="0.25">
      <c r="A39" s="13"/>
      <c r="B39" s="42" t="s">
        <v>24</v>
      </c>
      <c r="C39" s="39"/>
      <c r="D39" s="10"/>
      <c r="E39" s="25"/>
      <c r="F39" s="37">
        <f>SUM(F30:F38)</f>
        <v>0</v>
      </c>
      <c r="G39" s="2"/>
    </row>
    <row r="40" spans="1:7" ht="19.899999999999999" customHeight="1" thickBot="1" x14ac:dyDescent="0.3">
      <c r="A40" s="52"/>
      <c r="B40" s="30"/>
      <c r="C40" s="52"/>
      <c r="D40" s="31"/>
      <c r="E40" s="30"/>
      <c r="F40" s="31"/>
      <c r="G40" s="2"/>
    </row>
    <row r="41" spans="1:7" ht="30" customHeight="1" thickBot="1" x14ac:dyDescent="0.3">
      <c r="A41" s="46">
        <v>300</v>
      </c>
      <c r="B41" s="47" t="s">
        <v>20</v>
      </c>
      <c r="C41" s="44"/>
      <c r="D41" s="45"/>
      <c r="E41" s="44"/>
      <c r="F41" s="45"/>
      <c r="G41" s="2"/>
    </row>
    <row r="42" spans="1:7" ht="19.899999999999999" customHeight="1" x14ac:dyDescent="0.25">
      <c r="A42" s="14">
        <v>301</v>
      </c>
      <c r="B42" s="4" t="s">
        <v>32</v>
      </c>
      <c r="C42" s="68"/>
      <c r="D42" s="69"/>
      <c r="E42" s="69"/>
      <c r="F42" s="69"/>
      <c r="G42" s="35"/>
    </row>
    <row r="43" spans="1:7" ht="19.899999999999999" customHeight="1" x14ac:dyDescent="0.25">
      <c r="A43" s="3" t="s">
        <v>35</v>
      </c>
      <c r="B43" s="41" t="s">
        <v>37</v>
      </c>
      <c r="C43" s="3" t="s">
        <v>8</v>
      </c>
      <c r="D43" s="5">
        <v>10</v>
      </c>
      <c r="E43" s="5"/>
      <c r="F43" s="5">
        <f t="shared" ref="F43:F44" si="3">D43*E43</f>
        <v>0</v>
      </c>
      <c r="G43" s="2"/>
    </row>
    <row r="44" spans="1:7" ht="19.899999999999999" customHeight="1" x14ac:dyDescent="0.25">
      <c r="A44" s="3" t="s">
        <v>52</v>
      </c>
      <c r="B44" s="41" t="s">
        <v>56</v>
      </c>
      <c r="C44" s="3" t="s">
        <v>8</v>
      </c>
      <c r="D44" s="5">
        <v>5</v>
      </c>
      <c r="E44" s="5"/>
      <c r="F44" s="5">
        <f t="shared" si="3"/>
        <v>0</v>
      </c>
      <c r="G44" s="2"/>
    </row>
    <row r="45" spans="1:7" ht="19.899999999999999" customHeight="1" x14ac:dyDescent="0.25">
      <c r="A45" s="3">
        <v>310</v>
      </c>
      <c r="B45" s="7" t="s">
        <v>33</v>
      </c>
      <c r="C45" s="53"/>
      <c r="D45" s="54"/>
      <c r="E45" s="54"/>
      <c r="F45" s="54"/>
      <c r="G45" s="2"/>
    </row>
    <row r="46" spans="1:7" ht="19.899999999999999" customHeight="1" x14ac:dyDescent="0.25">
      <c r="A46" s="3" t="s">
        <v>41</v>
      </c>
      <c r="B46" s="41" t="s">
        <v>36</v>
      </c>
      <c r="C46" s="3" t="s">
        <v>7</v>
      </c>
      <c r="D46" s="5">
        <v>2</v>
      </c>
      <c r="E46" s="5"/>
      <c r="F46" s="5">
        <f t="shared" ref="F46" si="4">D46*E46</f>
        <v>0</v>
      </c>
      <c r="G46" s="2"/>
    </row>
    <row r="47" spans="1:7" ht="19.899999999999999" customHeight="1" x14ac:dyDescent="0.25">
      <c r="A47" s="3">
        <v>325</v>
      </c>
      <c r="B47" s="7" t="s">
        <v>43</v>
      </c>
      <c r="C47" s="53"/>
      <c r="D47" s="54"/>
      <c r="E47" s="54"/>
      <c r="F47" s="54"/>
      <c r="G47" s="2"/>
    </row>
    <row r="48" spans="1:7" ht="19.899999999999999" customHeight="1" x14ac:dyDescent="0.25">
      <c r="A48" s="3" t="s">
        <v>46</v>
      </c>
      <c r="B48" s="41" t="s">
        <v>47</v>
      </c>
      <c r="C48" s="3" t="s">
        <v>7</v>
      </c>
      <c r="D48" s="5">
        <v>2</v>
      </c>
      <c r="E48" s="5"/>
      <c r="F48" s="5">
        <f t="shared" ref="F48" si="5">D48*E48</f>
        <v>0</v>
      </c>
      <c r="G48" s="2"/>
    </row>
    <row r="49" spans="1:7" ht="19.899999999999999" customHeight="1" x14ac:dyDescent="0.25">
      <c r="A49" s="3">
        <v>351</v>
      </c>
      <c r="B49" s="41" t="s">
        <v>44</v>
      </c>
      <c r="C49" s="53"/>
      <c r="D49" s="54"/>
      <c r="E49" s="54"/>
      <c r="F49" s="54"/>
      <c r="G49" s="2"/>
    </row>
    <row r="50" spans="1:7" ht="19.899999999999999" customHeight="1" x14ac:dyDescent="0.25">
      <c r="A50" s="3" t="s">
        <v>58</v>
      </c>
      <c r="B50" s="41" t="s">
        <v>59</v>
      </c>
      <c r="C50" s="3" t="s">
        <v>7</v>
      </c>
      <c r="D50" s="5">
        <v>1</v>
      </c>
      <c r="E50" s="5"/>
      <c r="F50" s="5">
        <f t="shared" ref="F50:F54" si="6">D50*E50</f>
        <v>0</v>
      </c>
      <c r="G50" s="2"/>
    </row>
    <row r="51" spans="1:7" ht="19.899999999999999" customHeight="1" x14ac:dyDescent="0.25">
      <c r="A51" s="3" t="s">
        <v>57</v>
      </c>
      <c r="B51" s="41" t="s">
        <v>86</v>
      </c>
      <c r="C51" s="3" t="s">
        <v>7</v>
      </c>
      <c r="D51" s="5">
        <v>2</v>
      </c>
      <c r="E51" s="5"/>
      <c r="F51" s="5">
        <f t="shared" si="6"/>
        <v>0</v>
      </c>
      <c r="G51" s="2"/>
    </row>
    <row r="52" spans="1:7" ht="19.899999999999999" customHeight="1" x14ac:dyDescent="0.25">
      <c r="A52" s="3">
        <v>360</v>
      </c>
      <c r="B52" s="41" t="s">
        <v>81</v>
      </c>
      <c r="C52" s="3" t="s">
        <v>8</v>
      </c>
      <c r="D52" s="5">
        <v>10</v>
      </c>
      <c r="E52" s="5"/>
      <c r="F52" s="5">
        <f t="shared" si="6"/>
        <v>0</v>
      </c>
      <c r="G52" s="2"/>
    </row>
    <row r="53" spans="1:7" ht="19.899999999999999" customHeight="1" x14ac:dyDescent="0.25">
      <c r="A53" s="3">
        <v>361</v>
      </c>
      <c r="B53" s="41" t="s">
        <v>83</v>
      </c>
      <c r="C53" s="3" t="s">
        <v>8</v>
      </c>
      <c r="D53" s="5">
        <v>22</v>
      </c>
      <c r="E53" s="5"/>
      <c r="F53" s="5">
        <f t="shared" si="6"/>
        <v>0</v>
      </c>
      <c r="G53" s="2"/>
    </row>
    <row r="54" spans="1:7" ht="19.899999999999999" customHeight="1" x14ac:dyDescent="0.25">
      <c r="A54" s="3">
        <v>362</v>
      </c>
      <c r="B54" s="72" t="s">
        <v>80</v>
      </c>
      <c r="C54" s="3" t="s">
        <v>7</v>
      </c>
      <c r="D54" s="5">
        <v>2</v>
      </c>
      <c r="E54" s="5"/>
      <c r="F54" s="5">
        <f t="shared" si="6"/>
        <v>0</v>
      </c>
      <c r="G54" s="2"/>
    </row>
    <row r="55" spans="1:7" ht="19.899999999999999" customHeight="1" x14ac:dyDescent="0.25">
      <c r="A55" s="13"/>
      <c r="B55" s="42" t="s">
        <v>21</v>
      </c>
      <c r="C55" s="39"/>
      <c r="D55" s="10"/>
      <c r="E55" s="25"/>
      <c r="F55" s="37">
        <f>SUM(F42:F54)</f>
        <v>0</v>
      </c>
      <c r="G55" s="2"/>
    </row>
    <row r="56" spans="1:7" ht="19.899999999999999" customHeight="1" thickBot="1" x14ac:dyDescent="0.3">
      <c r="A56" s="11"/>
      <c r="B56" s="58"/>
      <c r="C56" s="58"/>
      <c r="D56" s="12"/>
      <c r="E56" s="58"/>
      <c r="F56" s="12"/>
      <c r="G56" s="2"/>
    </row>
    <row r="57" spans="1:7" ht="30" customHeight="1" thickBot="1" x14ac:dyDescent="0.3">
      <c r="A57" s="46">
        <v>600</v>
      </c>
      <c r="B57" s="47" t="s">
        <v>64</v>
      </c>
      <c r="C57" s="44"/>
      <c r="D57" s="45"/>
      <c r="E57" s="44"/>
      <c r="F57" s="45"/>
      <c r="G57" s="2"/>
    </row>
    <row r="58" spans="1:7" ht="19.899999999999999" customHeight="1" x14ac:dyDescent="0.25">
      <c r="A58" s="48">
        <v>610</v>
      </c>
      <c r="B58" s="49" t="s">
        <v>61</v>
      </c>
      <c r="C58" s="50"/>
      <c r="D58" s="51"/>
      <c r="E58" s="50"/>
      <c r="F58" s="51"/>
      <c r="G58" s="2"/>
    </row>
    <row r="59" spans="1:7" ht="19.899999999999999" customHeight="1" x14ac:dyDescent="0.25">
      <c r="A59" s="3">
        <v>611</v>
      </c>
      <c r="B59" s="4" t="s">
        <v>63</v>
      </c>
      <c r="C59" s="56"/>
      <c r="D59" s="55"/>
      <c r="E59" s="57"/>
      <c r="F59" s="55"/>
      <c r="G59" s="2"/>
    </row>
    <row r="60" spans="1:7" ht="19.899999999999999" customHeight="1" x14ac:dyDescent="0.25">
      <c r="A60" s="3" t="s">
        <v>62</v>
      </c>
      <c r="B60" s="41" t="s">
        <v>84</v>
      </c>
      <c r="C60" s="3" t="s">
        <v>8</v>
      </c>
      <c r="D60" s="5">
        <v>157</v>
      </c>
      <c r="E60" s="5"/>
      <c r="F60" s="5">
        <f t="shared" ref="F60" si="7">D60*E60</f>
        <v>0</v>
      </c>
      <c r="G60" s="2"/>
    </row>
    <row r="61" spans="1:7" ht="19.899999999999999" customHeight="1" x14ac:dyDescent="0.25">
      <c r="A61" s="3"/>
      <c r="B61" s="42" t="s">
        <v>51</v>
      </c>
      <c r="C61" s="3"/>
      <c r="D61" s="9"/>
      <c r="E61" s="7"/>
      <c r="F61" s="18">
        <f>SUM(F60:F60)</f>
        <v>0</v>
      </c>
      <c r="G61" s="2"/>
    </row>
    <row r="62" spans="1:7" ht="19.899999999999999" customHeight="1" x14ac:dyDescent="0.25">
      <c r="A62" s="3"/>
      <c r="B62" s="42" t="s">
        <v>65</v>
      </c>
      <c r="C62" s="39"/>
      <c r="D62" s="10"/>
      <c r="E62" s="25"/>
      <c r="F62" s="37">
        <f>F61</f>
        <v>0</v>
      </c>
      <c r="G62" s="2"/>
    </row>
    <row r="63" spans="1:7" ht="19.899999999999999" customHeight="1" thickBot="1" x14ac:dyDescent="0.3">
      <c r="A63" s="8"/>
      <c r="B63" s="15"/>
      <c r="C63" s="8"/>
      <c r="D63" s="9"/>
      <c r="E63" s="34"/>
      <c r="F63" s="9"/>
      <c r="G63" s="2"/>
    </row>
    <row r="64" spans="1:7" ht="30" customHeight="1" thickBot="1" x14ac:dyDescent="0.3">
      <c r="A64" s="46">
        <v>700</v>
      </c>
      <c r="B64" s="47" t="s">
        <v>34</v>
      </c>
      <c r="C64" s="44"/>
      <c r="D64" s="45"/>
      <c r="E64" s="44"/>
      <c r="F64" s="45"/>
      <c r="G64" s="2"/>
    </row>
    <row r="65" spans="1:7" ht="19.899999999999999" customHeight="1" x14ac:dyDescent="0.25">
      <c r="A65" s="19">
        <v>710</v>
      </c>
      <c r="B65" s="20" t="s">
        <v>10</v>
      </c>
      <c r="C65" s="21"/>
      <c r="D65" s="16"/>
      <c r="E65" s="21"/>
      <c r="F65" s="16"/>
      <c r="G65" s="2"/>
    </row>
    <row r="66" spans="1:7" ht="19.899999999999999" customHeight="1" x14ac:dyDescent="0.25">
      <c r="A66" s="76">
        <v>725</v>
      </c>
      <c r="B66" s="17" t="s">
        <v>66</v>
      </c>
      <c r="C66" s="38" t="s">
        <v>8</v>
      </c>
      <c r="D66" s="5">
        <v>157</v>
      </c>
      <c r="E66" s="5"/>
      <c r="F66" s="5">
        <f t="shared" ref="F66" si="8">D66*E66</f>
        <v>0</v>
      </c>
      <c r="G66" s="2"/>
    </row>
    <row r="67" spans="1:7" ht="19.899999999999999" customHeight="1" x14ac:dyDescent="0.25">
      <c r="A67" s="13"/>
      <c r="B67" s="42" t="s">
        <v>22</v>
      </c>
      <c r="C67" s="39"/>
      <c r="D67" s="10"/>
      <c r="E67" s="5"/>
      <c r="F67" s="18">
        <f>SUM(F66:F66)</f>
        <v>0</v>
      </c>
      <c r="G67" s="2"/>
    </row>
    <row r="68" spans="1:7" ht="19.899999999999999" customHeight="1" x14ac:dyDescent="0.25">
      <c r="A68" s="3"/>
      <c r="B68" s="42" t="s">
        <v>14</v>
      </c>
      <c r="C68" s="39"/>
      <c r="D68" s="10"/>
      <c r="E68" s="6"/>
      <c r="F68" s="37">
        <f>F67</f>
        <v>0</v>
      </c>
      <c r="G68" s="2"/>
    </row>
    <row r="69" spans="1:7" ht="19.899999999999999" customHeight="1" thickBot="1" x14ac:dyDescent="0.3">
      <c r="A69" s="60"/>
      <c r="B69" s="61"/>
      <c r="C69" s="62"/>
      <c r="D69" s="9"/>
      <c r="E69" s="63"/>
      <c r="F69" s="59"/>
      <c r="G69" s="2"/>
    </row>
    <row r="70" spans="1:7" ht="30" customHeight="1" thickBot="1" x14ac:dyDescent="0.3">
      <c r="A70" s="46">
        <v>1000</v>
      </c>
      <c r="B70" s="47" t="s">
        <v>48</v>
      </c>
      <c r="C70" s="44"/>
      <c r="D70" s="45"/>
      <c r="E70" s="44"/>
      <c r="F70" s="45"/>
      <c r="G70" s="2"/>
    </row>
    <row r="71" spans="1:7" ht="20.100000000000001" customHeight="1" x14ac:dyDescent="0.25">
      <c r="A71" s="3">
        <v>1002</v>
      </c>
      <c r="B71" s="17" t="s">
        <v>79</v>
      </c>
      <c r="C71" s="78" t="s">
        <v>9</v>
      </c>
      <c r="D71" s="5">
        <v>505</v>
      </c>
      <c r="E71" s="5"/>
      <c r="F71" s="5">
        <f t="shared" ref="F71:F72" si="9">D71*E71</f>
        <v>0</v>
      </c>
      <c r="G71" s="2"/>
    </row>
    <row r="72" spans="1:7" ht="20.100000000000001" customHeight="1" x14ac:dyDescent="0.25">
      <c r="A72" s="8">
        <v>1003</v>
      </c>
      <c r="B72" s="43" t="s">
        <v>68</v>
      </c>
      <c r="C72" s="11" t="s">
        <v>6</v>
      </c>
      <c r="D72" s="5">
        <v>180</v>
      </c>
      <c r="E72" s="5"/>
      <c r="F72" s="5">
        <f t="shared" si="9"/>
        <v>0</v>
      </c>
      <c r="G72" s="2"/>
    </row>
    <row r="73" spans="1:7" ht="19.899999999999999" customHeight="1" x14ac:dyDescent="0.25">
      <c r="A73" s="29"/>
      <c r="B73" s="42" t="s">
        <v>49</v>
      </c>
      <c r="C73" s="39"/>
      <c r="D73" s="10"/>
      <c r="E73" s="33"/>
      <c r="F73" s="37">
        <f>SUM(F71:F72)</f>
        <v>0</v>
      </c>
      <c r="G73" s="2"/>
    </row>
    <row r="74" spans="1:7" ht="19.899999999999999" customHeight="1" thickBot="1" x14ac:dyDescent="0.3">
      <c r="A74" s="80"/>
      <c r="B74" s="81"/>
      <c r="C74" s="82"/>
      <c r="D74" s="83"/>
      <c r="E74" s="84"/>
      <c r="F74" s="85"/>
      <c r="G74" s="2"/>
    </row>
    <row r="75" spans="1:7" ht="19.899999999999999" customHeight="1" x14ac:dyDescent="0.25">
      <c r="A75" s="2"/>
      <c r="B75" s="2"/>
      <c r="C75" s="2"/>
      <c r="D75" s="32"/>
      <c r="E75" s="32"/>
      <c r="F75" s="32"/>
      <c r="G75" s="2"/>
    </row>
    <row r="76" spans="1:7" ht="19.899999999999999" customHeight="1" x14ac:dyDescent="0.25">
      <c r="A76" s="2"/>
      <c r="B76" s="2"/>
      <c r="C76" s="2"/>
      <c r="D76" s="70" t="s">
        <v>11</v>
      </c>
      <c r="E76" s="32"/>
      <c r="F76" s="70">
        <f>F73+F68+F62+F55+F39+F27+F20</f>
        <v>0</v>
      </c>
      <c r="G76" s="36"/>
    </row>
    <row r="77" spans="1:7" ht="19.899999999999999" customHeight="1" x14ac:dyDescent="0.25">
      <c r="A77" s="2"/>
      <c r="B77" s="2"/>
      <c r="C77" s="2"/>
      <c r="D77" s="70" t="s">
        <v>12</v>
      </c>
      <c r="E77" s="32"/>
      <c r="F77" s="70">
        <f>F76*0.2</f>
        <v>0</v>
      </c>
      <c r="G77" s="2"/>
    </row>
    <row r="78" spans="1:7" ht="19.899999999999999" customHeight="1" x14ac:dyDescent="0.25">
      <c r="A78" s="2"/>
      <c r="B78" s="2"/>
      <c r="C78" s="2"/>
      <c r="D78" s="70" t="s">
        <v>13</v>
      </c>
      <c r="E78" s="32"/>
      <c r="F78" s="70">
        <f>F77+F76</f>
        <v>0</v>
      </c>
      <c r="G78" s="2"/>
    </row>
    <row r="79" spans="1:7" ht="19.899999999999999" customHeight="1" x14ac:dyDescent="0.25">
      <c r="A79" s="2"/>
      <c r="B79" s="2"/>
      <c r="C79" s="2"/>
      <c r="D79" s="32"/>
      <c r="E79" s="32"/>
      <c r="F79" s="32"/>
      <c r="G79" s="2"/>
    </row>
    <row r="80" spans="1:7" ht="15.75" x14ac:dyDescent="0.25">
      <c r="A80" s="2"/>
      <c r="B80" s="2"/>
      <c r="C80" s="2"/>
      <c r="D80" s="32"/>
      <c r="E80" s="32"/>
      <c r="F80" s="32"/>
    </row>
  </sheetData>
  <mergeCells count="5">
    <mergeCell ref="D10:F10"/>
    <mergeCell ref="A6:F6"/>
    <mergeCell ref="A2:F2"/>
    <mergeCell ref="A7:F7"/>
    <mergeCell ref="A4:F4"/>
  </mergeCells>
  <printOptions horizontalCentered="1"/>
  <pageMargins left="0.70866141732283472" right="0.70866141732283472" top="0.74803149606299213" bottom="0.74803149606299213" header="0" footer="0.31496062992125984"/>
  <pageSetup paperSize="9" scale="55" fitToHeight="2" orientation="portrait" r:id="rId1"/>
  <headerFooter>
    <oddHeader>&amp;L&amp;G&amp;R&amp;G</oddHeader>
    <oddFooter>&amp;R&amp;"Arial Nova,Gras"&amp;16&amp;K0070C0&amp;P/&amp;N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PG</vt:lpstr>
      <vt:lpstr>TF</vt:lpstr>
      <vt:lpstr>TF!Impression_des_titres</vt:lpstr>
      <vt:lpstr>PG!Zone_d_impression</vt:lpstr>
      <vt:lpstr>TF!Zone_d_impression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Utilisateur</cp:lastModifiedBy>
  <cp:lastPrinted>2023-08-31T06:24:58Z</cp:lastPrinted>
  <dcterms:created xsi:type="dcterms:W3CDTF">2021-05-27T16:39:54Z</dcterms:created>
  <dcterms:modified xsi:type="dcterms:W3CDTF">2023-08-31T09:12:22Z</dcterms:modified>
</cp:coreProperties>
</file>